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480" activeTab="0"/>
  </bookViews>
  <sheets>
    <sheet name="XXXX专业教学进程表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P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排课</t>
        </r>
        <r>
          <rPr>
            <sz val="9"/>
            <rFont val="Tahoma"/>
            <family val="2"/>
          </rPr>
          <t>14</t>
        </r>
        <r>
          <rPr>
            <sz val="9"/>
            <rFont val="宋体"/>
            <family val="0"/>
          </rPr>
          <t>周</t>
        </r>
      </text>
    </comment>
    <comment ref="N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排课</t>
        </r>
        <r>
          <rPr>
            <sz val="9"/>
            <rFont val="Tahoma"/>
            <family val="2"/>
          </rPr>
          <t>12</t>
        </r>
        <r>
          <rPr>
            <sz val="9"/>
            <rFont val="宋体"/>
            <family val="0"/>
          </rPr>
          <t>周</t>
        </r>
      </text>
    </comment>
    <comment ref="P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排课</t>
        </r>
        <r>
          <rPr>
            <sz val="9"/>
            <rFont val="Tahoma"/>
            <family val="2"/>
          </rPr>
          <t>15</t>
        </r>
        <r>
          <rPr>
            <sz val="9"/>
            <rFont val="宋体"/>
            <family val="0"/>
          </rPr>
          <t>周</t>
        </r>
      </text>
    </comment>
    <comment ref="N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排课</t>
        </r>
        <r>
          <rPr>
            <sz val="9"/>
            <rFont val="Tahoma"/>
            <family val="2"/>
          </rPr>
          <t>9</t>
        </r>
        <r>
          <rPr>
            <sz val="9"/>
            <rFont val="宋体"/>
            <family val="0"/>
          </rPr>
          <t>周</t>
        </r>
      </text>
    </comment>
    <comment ref="P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排课</t>
        </r>
        <r>
          <rPr>
            <sz val="9"/>
            <rFont val="Tahoma"/>
            <family val="2"/>
          </rPr>
          <t>18</t>
        </r>
        <r>
          <rPr>
            <sz val="9"/>
            <rFont val="宋体"/>
            <family val="0"/>
          </rPr>
          <t>周</t>
        </r>
      </text>
    </comment>
    <comment ref="R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排课</t>
        </r>
        <r>
          <rPr>
            <sz val="9"/>
            <rFont val="Tahoma"/>
            <family val="2"/>
          </rPr>
          <t>18</t>
        </r>
        <r>
          <rPr>
            <sz val="9"/>
            <rFont val="宋体"/>
            <family val="0"/>
          </rPr>
          <t>周</t>
        </r>
      </text>
    </comment>
    <comment ref="T2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排课</t>
        </r>
        <r>
          <rPr>
            <sz val="9"/>
            <rFont val="Tahoma"/>
            <family val="2"/>
          </rPr>
          <t>18</t>
        </r>
        <r>
          <rPr>
            <sz val="9"/>
            <rFont val="宋体"/>
            <family val="0"/>
          </rPr>
          <t>周</t>
        </r>
      </text>
    </comment>
  </commentList>
</comments>
</file>

<file path=xl/sharedStrings.xml><?xml version="1.0" encoding="utf-8"?>
<sst xmlns="http://schemas.openxmlformats.org/spreadsheetml/2006/main" count="256" uniqueCount="112">
  <si>
    <r>
      <t xml:space="preserve"> 药学  </t>
    </r>
    <r>
      <rPr>
        <b/>
        <sz val="16"/>
        <rFont val="宋体"/>
        <family val="0"/>
      </rPr>
      <t>专业 201</t>
    </r>
    <r>
      <rPr>
        <b/>
        <sz val="16"/>
        <rFont val="宋体"/>
        <family val="0"/>
      </rPr>
      <t>5</t>
    </r>
    <r>
      <rPr>
        <b/>
        <sz val="16"/>
        <rFont val="宋体"/>
        <family val="0"/>
      </rPr>
      <t>级专业规范教学进程表</t>
    </r>
  </si>
  <si>
    <t>课程板块</t>
  </si>
  <si>
    <t>课程类型</t>
  </si>
  <si>
    <t>课程编码</t>
  </si>
  <si>
    <t>课程或活动名称</t>
  </si>
  <si>
    <t>主要教学方式</t>
  </si>
  <si>
    <t>总学分</t>
  </si>
  <si>
    <t>总学时</t>
  </si>
  <si>
    <t>课内  总学时</t>
  </si>
  <si>
    <t>学时分配</t>
  </si>
  <si>
    <t>考核方式</t>
  </si>
  <si>
    <t>考核学期</t>
  </si>
  <si>
    <t>一</t>
  </si>
  <si>
    <t>二</t>
  </si>
  <si>
    <t>三</t>
  </si>
  <si>
    <t>四</t>
  </si>
  <si>
    <t>五</t>
  </si>
  <si>
    <t>六</t>
  </si>
  <si>
    <t>课内学时</t>
  </si>
  <si>
    <t>课外  学时</t>
  </si>
  <si>
    <t>理论 学时</t>
  </si>
  <si>
    <t>实践  学时</t>
  </si>
  <si>
    <t>上课周时</t>
  </si>
  <si>
    <t>实习周数</t>
  </si>
  <si>
    <t>教学周数-&gt;</t>
  </si>
  <si>
    <t>思政与博雅教育板块</t>
  </si>
  <si>
    <t>公共必修</t>
  </si>
  <si>
    <t>思想道德与法律（含思想品德+法律基础）</t>
  </si>
  <si>
    <t>上课</t>
  </si>
  <si>
    <t>考试</t>
  </si>
  <si>
    <t>毛泽东思想与中国特色社会主义理论体系概论</t>
  </si>
  <si>
    <t>形势与政策</t>
  </si>
  <si>
    <t>讲座</t>
  </si>
  <si>
    <t>考查</t>
  </si>
  <si>
    <r>
      <t>1</t>
    </r>
    <r>
      <rPr>
        <sz val="8"/>
        <rFont val="宋体"/>
        <family val="0"/>
      </rPr>
      <t>,2</t>
    </r>
  </si>
  <si>
    <t>国学精粹</t>
  </si>
  <si>
    <t>军训、文训、国防教育、军事理论</t>
  </si>
  <si>
    <t>训练</t>
  </si>
  <si>
    <t>体育</t>
  </si>
  <si>
    <t>1,2</t>
  </si>
  <si>
    <t>健康教育（含心理健康）</t>
  </si>
  <si>
    <t>职业生涯规划(含入学教育、就业指导等)</t>
  </si>
  <si>
    <t>1-4</t>
  </si>
  <si>
    <t>√</t>
  </si>
  <si>
    <t>应用文写作</t>
  </si>
  <si>
    <t>计算机应用</t>
  </si>
  <si>
    <t>信息检索</t>
  </si>
  <si>
    <t>公共外语（一）</t>
  </si>
  <si>
    <t>公共外语（二）</t>
  </si>
  <si>
    <t>医药数理统计</t>
  </si>
  <si>
    <t>3</t>
  </si>
  <si>
    <t>小计</t>
  </si>
  <si>
    <t>公共选修（分类任选）</t>
  </si>
  <si>
    <t>人文与艺术类</t>
  </si>
  <si>
    <r>
      <t>1</t>
    </r>
    <r>
      <rPr>
        <sz val="8"/>
        <rFont val="宋体"/>
        <family val="0"/>
      </rPr>
      <t>,2,3,4</t>
    </r>
  </si>
  <si>
    <t>科技与经管类</t>
  </si>
  <si>
    <t>社科与国学类</t>
  </si>
  <si>
    <t>通用技能训练类（含跨专业公共实训）</t>
  </si>
  <si>
    <t>公共选修（分类选项）</t>
  </si>
  <si>
    <t>社团活动</t>
  </si>
  <si>
    <t>课外活动</t>
  </si>
  <si>
    <r>
      <t>1,2,3,4</t>
    </r>
    <r>
      <rPr>
        <sz val="8"/>
        <rFont val="宋体"/>
        <family val="0"/>
      </rPr>
      <t>,5</t>
    </r>
  </si>
  <si>
    <t>经典阅读（国学经典阅读）</t>
  </si>
  <si>
    <t>创新创意项目</t>
  </si>
  <si>
    <t>社会实践与志愿者服务</t>
  </si>
  <si>
    <t>专业教育板块</t>
  </si>
  <si>
    <t>专业必修（通用课）</t>
  </si>
  <si>
    <t>应用微生物与免疫技术</t>
  </si>
  <si>
    <t>中医药学概论Ⅰ</t>
  </si>
  <si>
    <t>人体解剖生理学</t>
  </si>
  <si>
    <t>有机化学</t>
  </si>
  <si>
    <t>实用生物化学</t>
  </si>
  <si>
    <t xml:space="preserve">  </t>
  </si>
  <si>
    <t>临床医学概论</t>
  </si>
  <si>
    <t>中药鉴定技术（含野外采药）</t>
  </si>
  <si>
    <t>药事管理与法规</t>
  </si>
  <si>
    <t>专业必修（核心课）</t>
  </si>
  <si>
    <t>实用药物化学</t>
  </si>
  <si>
    <r>
      <t>实用药理学</t>
    </r>
    <r>
      <rPr>
        <sz val="8"/>
        <rFont val="宋体"/>
        <family val="0"/>
      </rPr>
      <t>Ⅰ</t>
    </r>
  </si>
  <si>
    <r>
      <t>实用药理学</t>
    </r>
    <r>
      <rPr>
        <sz val="8"/>
        <rFont val="宋体"/>
        <family val="0"/>
      </rPr>
      <t>Ⅱ</t>
    </r>
  </si>
  <si>
    <r>
      <t>药物制剂</t>
    </r>
    <r>
      <rPr>
        <sz val="8"/>
        <rFont val="宋体"/>
        <family val="0"/>
      </rPr>
      <t>Ⅰ</t>
    </r>
  </si>
  <si>
    <r>
      <t>药物制剂</t>
    </r>
    <r>
      <rPr>
        <sz val="8"/>
        <rFont val="宋体"/>
        <family val="0"/>
      </rPr>
      <t>Ⅱ</t>
    </r>
  </si>
  <si>
    <r>
      <t>药物检验技术</t>
    </r>
    <r>
      <rPr>
        <sz val="8"/>
        <rFont val="宋体"/>
        <family val="0"/>
      </rPr>
      <t>Ⅰ</t>
    </r>
  </si>
  <si>
    <r>
      <t>药物检验技术</t>
    </r>
    <r>
      <rPr>
        <sz val="8"/>
        <rFont val="宋体"/>
        <family val="0"/>
      </rPr>
      <t>Ⅱ</t>
    </r>
  </si>
  <si>
    <t>医药市场营销技术</t>
  </si>
  <si>
    <t>天然药物化学</t>
  </si>
  <si>
    <t>药学服务技术</t>
  </si>
  <si>
    <t>专业必修（综合训练）</t>
  </si>
  <si>
    <t>基本技术技能综合项目：药用化学基本操作技能强化训练</t>
  </si>
  <si>
    <t>成果</t>
  </si>
  <si>
    <t>专业技术技能综合项目：药学专业技能综合实训（含医药购销训练）</t>
  </si>
  <si>
    <t>创新技术技能综合项目：医院药房、社会药店岗位技能训练</t>
  </si>
  <si>
    <t>岗位技术技能综合项目：企业真实项目训练</t>
  </si>
  <si>
    <t>毕业实践环节（含顶岗实习、毕业设计或毕业论文）</t>
  </si>
  <si>
    <t>实习</t>
  </si>
  <si>
    <t>专业选修（选修6学分）</t>
  </si>
  <si>
    <t>限选课1</t>
  </si>
  <si>
    <t>限选课2</t>
  </si>
  <si>
    <t>限选课3</t>
  </si>
  <si>
    <t>合计</t>
  </si>
  <si>
    <t>合计-&gt;</t>
  </si>
  <si>
    <t>考证（用√在考证的学期勾出）</t>
  </si>
  <si>
    <t>考证一</t>
  </si>
  <si>
    <t>英语A/B/托业桥/四级证/其它语种的相应证书</t>
  </si>
  <si>
    <t>考证二</t>
  </si>
  <si>
    <t>计算机应用能力证</t>
  </si>
  <si>
    <t>以下专业职业资格证任选一个</t>
  </si>
  <si>
    <t>考证三</t>
  </si>
  <si>
    <t>药物检验工</t>
  </si>
  <si>
    <t>中药调剂员</t>
  </si>
  <si>
    <t>医药商品购销员</t>
  </si>
  <si>
    <t>化学检验工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</si>
</sst>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1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u val="single"/>
      <sz val="16"/>
      <name val="宋体"/>
      <family val="0"/>
    </font>
    <font>
      <b/>
      <sz val="16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8"/>
      <name val="仿宋_GB2312"/>
      <family val="3"/>
    </font>
    <font>
      <b/>
      <sz val="8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2"/>
      <color indexed="20"/>
      <name val="宋体"/>
      <family val="0"/>
    </font>
    <font>
      <b/>
      <sz val="9"/>
      <name val="Tahoma"/>
      <family val="2"/>
    </font>
    <font>
      <sz val="9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0" borderId="4" applyNumberFormat="0" applyFill="0" applyAlignment="0" applyProtection="0"/>
    <xf numFmtId="0" fontId="16" fillId="8" borderId="0" applyNumberFormat="0" applyBorder="0" applyAlignment="0" applyProtection="0"/>
    <xf numFmtId="0" fontId="18" fillId="0" borderId="5" applyNumberFormat="0" applyFill="0" applyAlignment="0" applyProtection="0"/>
    <xf numFmtId="0" fontId="16" fillId="9" borderId="0" applyNumberFormat="0" applyBorder="0" applyAlignment="0" applyProtection="0"/>
    <xf numFmtId="0" fontId="24" fillId="10" borderId="6" applyNumberFormat="0" applyAlignment="0" applyProtection="0"/>
    <xf numFmtId="0" fontId="27" fillId="10" borderId="1" applyNumberFormat="0" applyAlignment="0" applyProtection="0"/>
    <xf numFmtId="0" fontId="23" fillId="11" borderId="7" applyNumberFormat="0" applyAlignment="0" applyProtection="0"/>
    <xf numFmtId="0" fontId="13" fillId="3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8" applyNumberFormat="0" applyFill="0" applyAlignment="0" applyProtection="0"/>
    <xf numFmtId="0" fontId="26" fillId="0" borderId="9" applyNumberFormat="0" applyFill="0" applyAlignment="0" applyProtection="0"/>
    <xf numFmtId="0" fontId="14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20" borderId="0" applyNumberFormat="0" applyBorder="0" applyAlignment="0" applyProtection="0"/>
    <xf numFmtId="0" fontId="13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23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7" fillId="11" borderId="14" xfId="0" applyFont="1" applyFill="1" applyBorder="1" applyAlignment="1" applyProtection="1">
      <alignment horizontal="left" vertical="center" wrapText="1"/>
      <protection/>
    </xf>
    <xf numFmtId="0" fontId="7" fillId="11" borderId="10" xfId="0" applyFont="1" applyFill="1" applyBorder="1" applyAlignment="1" applyProtection="1">
      <alignment horizontal="center" vertical="center" wrapText="1"/>
      <protection/>
    </xf>
    <xf numFmtId="0" fontId="7" fillId="11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8" fillId="11" borderId="14" xfId="0" applyFont="1" applyFill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11" borderId="14" xfId="0" applyFont="1" applyFill="1" applyBorder="1" applyAlignment="1" applyProtection="1">
      <alignment horizontal="center" vertical="center" wrapText="1"/>
      <protection/>
    </xf>
    <xf numFmtId="0" fontId="6" fillId="11" borderId="10" xfId="0" applyFont="1" applyFill="1" applyBorder="1" applyAlignment="1" applyProtection="1">
      <alignment vertical="center" wrapText="1"/>
      <protection/>
    </xf>
    <xf numFmtId="0" fontId="6" fillId="11" borderId="10" xfId="0" applyNumberFormat="1" applyFont="1" applyFill="1" applyBorder="1" applyAlignment="1" applyProtection="1">
      <alignment horizontal="center" vertical="center" wrapText="1"/>
      <protection/>
    </xf>
    <xf numFmtId="0" fontId="7" fillId="11" borderId="14" xfId="0" applyNumberFormat="1" applyFont="1" applyFill="1" applyBorder="1" applyAlignment="1" applyProtection="1">
      <alignment horizontal="left" vertical="center" wrapText="1"/>
      <protection/>
    </xf>
    <xf numFmtId="0" fontId="6" fillId="11" borderId="14" xfId="0" applyNumberFormat="1" applyFont="1" applyFill="1" applyBorder="1" applyAlignment="1" applyProtection="1">
      <alignment horizontal="center" vertical="center" wrapText="1"/>
      <protection/>
    </xf>
    <xf numFmtId="0" fontId="6" fillId="11" borderId="15" xfId="0" applyNumberFormat="1" applyFont="1" applyFill="1" applyBorder="1" applyAlignment="1" applyProtection="1">
      <alignment horizontal="center" vertical="center" wrapText="1"/>
      <protection/>
    </xf>
    <xf numFmtId="0" fontId="6" fillId="11" borderId="10" xfId="0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4" xfId="0" applyNumberFormat="1" applyFont="1" applyFill="1" applyBorder="1" applyAlignment="1" applyProtection="1">
      <alignment horizontal="left" vertical="center" wrapText="1"/>
      <protection locked="0"/>
    </xf>
    <xf numFmtId="17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6" fillId="11" borderId="14" xfId="0" applyNumberFormat="1" applyFont="1" applyFill="1" applyBorder="1" applyAlignment="1" applyProtection="1">
      <alignment horizontal="center" vertical="center" wrapText="1"/>
      <protection/>
    </xf>
    <xf numFmtId="176" fontId="7" fillId="11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1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left" vertical="center" wrapText="1"/>
      <protection/>
    </xf>
    <xf numFmtId="176" fontId="6" fillId="0" borderId="12" xfId="0" applyNumberFormat="1" applyFont="1" applyFill="1" applyBorder="1" applyAlignment="1" applyProtection="1">
      <alignment horizontal="center" vertical="center" wrapText="1"/>
      <protection/>
    </xf>
    <xf numFmtId="176" fontId="6" fillId="0" borderId="13" xfId="0" applyNumberFormat="1" applyFont="1" applyFill="1" applyBorder="1" applyAlignment="1" applyProtection="1">
      <alignment horizontal="center" vertical="center" wrapText="1"/>
      <protection/>
    </xf>
    <xf numFmtId="176" fontId="6" fillId="11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11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177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6" fillId="11" borderId="16" xfId="0" applyNumberFormat="1" applyFont="1" applyFill="1" applyBorder="1" applyAlignment="1" applyProtection="1">
      <alignment horizontal="center" vertical="center" wrapText="1"/>
      <protection/>
    </xf>
    <xf numFmtId="176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10" xfId="0" applyNumberFormat="1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6"/>
  <sheetViews>
    <sheetView tabSelected="1" zoomScale="115" zoomScaleNormal="115" zoomScaleSheetLayoutView="100" workbookViewId="0" topLeftCell="A31">
      <selection activeCell="B43" sqref="B43:B53"/>
    </sheetView>
  </sheetViews>
  <sheetFormatPr defaultColWidth="8.75390625" defaultRowHeight="14.25"/>
  <cols>
    <col min="1" max="1" width="4.00390625" style="6" customWidth="1"/>
    <col min="2" max="3" width="9.625" style="6" customWidth="1"/>
    <col min="4" max="4" width="27.625" style="7" customWidth="1"/>
    <col min="5" max="5" width="4.375" style="7" customWidth="1"/>
    <col min="6" max="6" width="5.75390625" style="7" customWidth="1"/>
    <col min="7" max="7" width="5.25390625" style="7" customWidth="1"/>
    <col min="8" max="9" width="5.125" style="7" customWidth="1"/>
    <col min="10" max="10" width="4.875" style="7" customWidth="1"/>
    <col min="11" max="11" width="5.25390625" style="7" customWidth="1"/>
    <col min="12" max="12" width="4.125" style="7" customWidth="1"/>
    <col min="13" max="13" width="7.50390625" style="7" bestFit="1" customWidth="1"/>
    <col min="14" max="21" width="3.875" style="7" customWidth="1"/>
    <col min="22" max="22" width="3.625" style="7" customWidth="1"/>
    <col min="23" max="25" width="3.875" style="7" customWidth="1"/>
    <col min="26" max="31" width="9.00390625" style="7" bestFit="1" customWidth="1"/>
    <col min="32" max="16384" width="8.75390625" style="7" customWidth="1"/>
  </cols>
  <sheetData>
    <row r="1" spans="1:25" s="1" customFormat="1" ht="27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s="1" customFormat="1" ht="12" customHeight="1">
      <c r="A2" s="10" t="s">
        <v>1</v>
      </c>
      <c r="B2" s="11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/>
      <c r="K2" s="10"/>
      <c r="L2" s="10" t="s">
        <v>10</v>
      </c>
      <c r="M2" s="10" t="s">
        <v>11</v>
      </c>
      <c r="N2" s="10" t="s">
        <v>12</v>
      </c>
      <c r="O2" s="10"/>
      <c r="P2" s="10" t="s">
        <v>13</v>
      </c>
      <c r="Q2" s="10"/>
      <c r="R2" s="10" t="s">
        <v>14</v>
      </c>
      <c r="S2" s="10"/>
      <c r="T2" s="10" t="s">
        <v>15</v>
      </c>
      <c r="U2" s="10"/>
      <c r="V2" s="10" t="s">
        <v>16</v>
      </c>
      <c r="W2" s="10"/>
      <c r="X2" s="10" t="s">
        <v>17</v>
      </c>
      <c r="Y2" s="10"/>
    </row>
    <row r="3" spans="1:25" s="1" customFormat="1" ht="12" customHeight="1">
      <c r="A3" s="10"/>
      <c r="B3" s="12"/>
      <c r="C3" s="12"/>
      <c r="D3" s="10"/>
      <c r="E3" s="10"/>
      <c r="F3" s="10"/>
      <c r="G3" s="10"/>
      <c r="H3" s="10"/>
      <c r="I3" s="10" t="s">
        <v>18</v>
      </c>
      <c r="J3" s="10"/>
      <c r="K3" s="10" t="s">
        <v>19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1" customFormat="1" ht="21">
      <c r="A4" s="10"/>
      <c r="B4" s="12"/>
      <c r="C4" s="12"/>
      <c r="D4" s="10"/>
      <c r="E4" s="10"/>
      <c r="F4" s="10"/>
      <c r="G4" s="10"/>
      <c r="H4" s="10"/>
      <c r="I4" s="10" t="s">
        <v>20</v>
      </c>
      <c r="J4" s="10" t="s">
        <v>21</v>
      </c>
      <c r="K4" s="10"/>
      <c r="L4" s="10"/>
      <c r="M4" s="10"/>
      <c r="N4" s="10" t="s">
        <v>22</v>
      </c>
      <c r="O4" s="10" t="s">
        <v>23</v>
      </c>
      <c r="P4" s="10" t="s">
        <v>22</v>
      </c>
      <c r="Q4" s="10" t="s">
        <v>23</v>
      </c>
      <c r="R4" s="10" t="s">
        <v>22</v>
      </c>
      <c r="S4" s="10" t="s">
        <v>23</v>
      </c>
      <c r="T4" s="10" t="s">
        <v>22</v>
      </c>
      <c r="U4" s="10" t="s">
        <v>23</v>
      </c>
      <c r="V4" s="10" t="s">
        <v>22</v>
      </c>
      <c r="W4" s="10" t="s">
        <v>23</v>
      </c>
      <c r="X4" s="10" t="s">
        <v>22</v>
      </c>
      <c r="Y4" s="10" t="s">
        <v>23</v>
      </c>
    </row>
    <row r="5" spans="1:25" s="1" customFormat="1" ht="12" customHeight="1">
      <c r="A5" s="10"/>
      <c r="B5" s="13"/>
      <c r="C5" s="13"/>
      <c r="D5" s="10"/>
      <c r="E5" s="10"/>
      <c r="F5" s="10"/>
      <c r="G5" s="10"/>
      <c r="H5" s="10"/>
      <c r="I5" s="10"/>
      <c r="J5" s="10"/>
      <c r="K5" s="10"/>
      <c r="L5" s="10" t="s">
        <v>24</v>
      </c>
      <c r="M5" s="10"/>
      <c r="N5" s="45">
        <v>13</v>
      </c>
      <c r="O5" s="45">
        <v>5</v>
      </c>
      <c r="P5" s="45">
        <f aca="true" t="shared" si="0" ref="P5:T5">18-Q5</f>
        <v>18</v>
      </c>
      <c r="Q5" s="62">
        <v>0</v>
      </c>
      <c r="R5" s="45">
        <f t="shared" si="0"/>
        <v>18</v>
      </c>
      <c r="S5" s="62">
        <v>0</v>
      </c>
      <c r="T5" s="45">
        <f t="shared" si="0"/>
        <v>18</v>
      </c>
      <c r="U5" s="62">
        <v>0</v>
      </c>
      <c r="V5" s="45">
        <f>18-W5</f>
        <v>12</v>
      </c>
      <c r="W5" s="62">
        <v>6</v>
      </c>
      <c r="X5" s="45">
        <v>0</v>
      </c>
      <c r="Y5" s="45">
        <v>16</v>
      </c>
    </row>
    <row r="6" spans="1:255" s="2" customFormat="1" ht="12" customHeight="1">
      <c r="A6" s="14" t="s">
        <v>25</v>
      </c>
      <c r="B6" s="14" t="s">
        <v>26</v>
      </c>
      <c r="C6" s="15"/>
      <c r="D6" s="16" t="s">
        <v>27</v>
      </c>
      <c r="E6" s="17" t="s">
        <v>28</v>
      </c>
      <c r="F6" s="18">
        <v>3</v>
      </c>
      <c r="G6" s="17">
        <f>F6*18</f>
        <v>54</v>
      </c>
      <c r="H6" s="17">
        <f>I6+J6</f>
        <v>26</v>
      </c>
      <c r="I6" s="17">
        <v>26</v>
      </c>
      <c r="J6" s="17">
        <v>0</v>
      </c>
      <c r="K6" s="17">
        <f>G6-H6</f>
        <v>28</v>
      </c>
      <c r="L6" s="17" t="s">
        <v>29</v>
      </c>
      <c r="M6" s="17">
        <v>1</v>
      </c>
      <c r="N6" s="50">
        <v>2</v>
      </c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</row>
    <row r="7" spans="1:255" s="2" customFormat="1" ht="14.25">
      <c r="A7" s="19"/>
      <c r="B7" s="19"/>
      <c r="C7" s="15"/>
      <c r="D7" s="16" t="s">
        <v>30</v>
      </c>
      <c r="E7" s="17" t="s">
        <v>28</v>
      </c>
      <c r="F7" s="18">
        <v>4</v>
      </c>
      <c r="G7" s="17">
        <f aca="true" t="shared" si="1" ref="G7:G18">F7*18</f>
        <v>72</v>
      </c>
      <c r="H7" s="17">
        <f aca="true" t="shared" si="2" ref="H7:H18">I7+J7</f>
        <v>32</v>
      </c>
      <c r="I7" s="17">
        <v>32</v>
      </c>
      <c r="J7" s="17">
        <v>0</v>
      </c>
      <c r="K7" s="17">
        <f aca="true" t="shared" si="3" ref="K7:K19">G7-H7</f>
        <v>40</v>
      </c>
      <c r="L7" s="17" t="s">
        <v>29</v>
      </c>
      <c r="M7" s="17">
        <v>2</v>
      </c>
      <c r="N7" s="50"/>
      <c r="O7" s="50"/>
      <c r="P7" s="50">
        <v>2</v>
      </c>
      <c r="Q7" s="50"/>
      <c r="R7" s="50"/>
      <c r="S7" s="50"/>
      <c r="T7" s="50"/>
      <c r="U7" s="50"/>
      <c r="V7" s="50"/>
      <c r="W7" s="50"/>
      <c r="X7" s="50"/>
      <c r="Y7" s="50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</row>
    <row r="8" spans="1:255" s="2" customFormat="1" ht="14.25">
      <c r="A8" s="19"/>
      <c r="B8" s="19"/>
      <c r="C8" s="15"/>
      <c r="D8" s="16" t="s">
        <v>31</v>
      </c>
      <c r="E8" s="17" t="s">
        <v>32</v>
      </c>
      <c r="F8" s="18">
        <v>1</v>
      </c>
      <c r="G8" s="17">
        <f t="shared" si="1"/>
        <v>18</v>
      </c>
      <c r="H8" s="17">
        <f t="shared" si="2"/>
        <v>4</v>
      </c>
      <c r="I8" s="17">
        <v>4</v>
      </c>
      <c r="J8" s="17">
        <v>0</v>
      </c>
      <c r="K8" s="17">
        <f t="shared" si="3"/>
        <v>14</v>
      </c>
      <c r="L8" s="17" t="s">
        <v>33</v>
      </c>
      <c r="M8" s="51" t="s">
        <v>34</v>
      </c>
      <c r="N8" s="22">
        <v>1</v>
      </c>
      <c r="O8" s="22"/>
      <c r="P8" s="52"/>
      <c r="Q8" s="22"/>
      <c r="R8" s="22"/>
      <c r="S8" s="22"/>
      <c r="T8" s="22"/>
      <c r="U8" s="22"/>
      <c r="V8" s="22"/>
      <c r="W8" s="22"/>
      <c r="X8" s="22"/>
      <c r="Y8" s="2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</row>
    <row r="9" spans="1:255" s="2" customFormat="1" ht="14.25">
      <c r="A9" s="19"/>
      <c r="B9" s="19"/>
      <c r="C9" s="15"/>
      <c r="D9" s="16" t="s">
        <v>35</v>
      </c>
      <c r="E9" s="17" t="s">
        <v>28</v>
      </c>
      <c r="F9" s="18">
        <v>1</v>
      </c>
      <c r="G9" s="17">
        <f t="shared" si="1"/>
        <v>18</v>
      </c>
      <c r="H9" s="17">
        <f t="shared" si="2"/>
        <v>18</v>
      </c>
      <c r="I9" s="17">
        <v>18</v>
      </c>
      <c r="J9" s="17">
        <v>0</v>
      </c>
      <c r="K9" s="17">
        <f t="shared" si="3"/>
        <v>0</v>
      </c>
      <c r="L9" s="17" t="s">
        <v>33</v>
      </c>
      <c r="M9" s="51" t="s">
        <v>34</v>
      </c>
      <c r="N9" s="22"/>
      <c r="O9" s="22"/>
      <c r="P9" s="22">
        <v>1</v>
      </c>
      <c r="Q9" s="22"/>
      <c r="R9" s="22"/>
      <c r="S9" s="22"/>
      <c r="T9" s="22"/>
      <c r="U9" s="22"/>
      <c r="V9" s="22"/>
      <c r="W9" s="22"/>
      <c r="X9" s="22"/>
      <c r="Y9" s="2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</row>
    <row r="10" spans="1:255" s="2" customFormat="1" ht="14.25">
      <c r="A10" s="19"/>
      <c r="B10" s="19"/>
      <c r="C10" s="15"/>
      <c r="D10" s="16" t="s">
        <v>36</v>
      </c>
      <c r="E10" s="17" t="s">
        <v>37</v>
      </c>
      <c r="F10" s="18">
        <v>1</v>
      </c>
      <c r="G10" s="17">
        <f t="shared" si="1"/>
        <v>18</v>
      </c>
      <c r="H10" s="17">
        <f t="shared" si="2"/>
        <v>4</v>
      </c>
      <c r="I10" s="17">
        <v>4</v>
      </c>
      <c r="J10" s="17">
        <v>0</v>
      </c>
      <c r="K10" s="17">
        <f t="shared" si="3"/>
        <v>14</v>
      </c>
      <c r="L10" s="17" t="s">
        <v>33</v>
      </c>
      <c r="M10" s="51">
        <v>1</v>
      </c>
      <c r="N10" s="50"/>
      <c r="O10" s="50">
        <v>4</v>
      </c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</row>
    <row r="11" spans="1:255" s="2" customFormat="1" ht="14.25">
      <c r="A11" s="19"/>
      <c r="B11" s="19"/>
      <c r="C11" s="15"/>
      <c r="D11" s="16" t="s">
        <v>38</v>
      </c>
      <c r="E11" s="17" t="s">
        <v>28</v>
      </c>
      <c r="F11" s="18">
        <v>3.5</v>
      </c>
      <c r="G11" s="17">
        <f t="shared" si="1"/>
        <v>63</v>
      </c>
      <c r="H11" s="17">
        <f t="shared" si="2"/>
        <v>54</v>
      </c>
      <c r="I11" s="17">
        <v>0</v>
      </c>
      <c r="J11" s="17">
        <v>54</v>
      </c>
      <c r="K11" s="17">
        <f t="shared" si="3"/>
        <v>9</v>
      </c>
      <c r="L11" s="17" t="s">
        <v>33</v>
      </c>
      <c r="M11" s="17" t="s">
        <v>39</v>
      </c>
      <c r="N11" s="50">
        <v>2</v>
      </c>
      <c r="O11" s="50"/>
      <c r="P11" s="50">
        <v>2</v>
      </c>
      <c r="Q11" s="50"/>
      <c r="R11" s="50"/>
      <c r="S11" s="50"/>
      <c r="T11" s="50"/>
      <c r="U11" s="50"/>
      <c r="V11" s="50"/>
      <c r="W11" s="50"/>
      <c r="X11" s="50"/>
      <c r="Y11" s="50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</row>
    <row r="12" spans="1:255" s="2" customFormat="1" ht="14.25">
      <c r="A12" s="19"/>
      <c r="B12" s="19"/>
      <c r="C12" s="15"/>
      <c r="D12" s="16" t="s">
        <v>40</v>
      </c>
      <c r="E12" s="17" t="s">
        <v>32</v>
      </c>
      <c r="F12" s="18">
        <v>1</v>
      </c>
      <c r="G12" s="17">
        <f t="shared" si="1"/>
        <v>18</v>
      </c>
      <c r="H12" s="17">
        <f t="shared" si="2"/>
        <v>18</v>
      </c>
      <c r="I12" s="17">
        <v>18</v>
      </c>
      <c r="J12" s="17">
        <v>0</v>
      </c>
      <c r="K12" s="17">
        <f t="shared" si="3"/>
        <v>0</v>
      </c>
      <c r="L12" s="17" t="s">
        <v>33</v>
      </c>
      <c r="M12" s="51" t="s">
        <v>34</v>
      </c>
      <c r="N12" s="53"/>
      <c r="O12" s="22"/>
      <c r="P12" s="22">
        <v>1</v>
      </c>
      <c r="Q12" s="22"/>
      <c r="R12" s="22"/>
      <c r="S12" s="22"/>
      <c r="T12" s="22"/>
      <c r="U12" s="22"/>
      <c r="V12" s="22"/>
      <c r="W12" s="22"/>
      <c r="X12" s="22"/>
      <c r="Y12" s="2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</row>
    <row r="13" spans="1:255" s="2" customFormat="1" ht="14.25">
      <c r="A13" s="19"/>
      <c r="B13" s="19"/>
      <c r="C13" s="15"/>
      <c r="D13" s="16" t="s">
        <v>41</v>
      </c>
      <c r="E13" s="17" t="s">
        <v>28</v>
      </c>
      <c r="F13" s="18">
        <v>2</v>
      </c>
      <c r="G13" s="17">
        <f t="shared" si="1"/>
        <v>36</v>
      </c>
      <c r="H13" s="17">
        <f t="shared" si="2"/>
        <v>18</v>
      </c>
      <c r="I13" s="17">
        <v>18</v>
      </c>
      <c r="J13" s="17">
        <v>0</v>
      </c>
      <c r="K13" s="17">
        <f t="shared" si="3"/>
        <v>18</v>
      </c>
      <c r="L13" s="17" t="s">
        <v>33</v>
      </c>
      <c r="M13" s="51" t="s">
        <v>42</v>
      </c>
      <c r="N13" s="50" t="s">
        <v>43</v>
      </c>
      <c r="O13" s="50">
        <v>1</v>
      </c>
      <c r="P13" s="50" t="s">
        <v>43</v>
      </c>
      <c r="Q13" s="50"/>
      <c r="R13" s="50" t="s">
        <v>43</v>
      </c>
      <c r="S13" s="50"/>
      <c r="T13" s="50" t="s">
        <v>43</v>
      </c>
      <c r="U13" s="50"/>
      <c r="V13" s="50"/>
      <c r="W13" s="50"/>
      <c r="X13" s="50"/>
      <c r="Y13" s="50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</row>
    <row r="14" spans="1:255" s="2" customFormat="1" ht="14.25">
      <c r="A14" s="19"/>
      <c r="B14" s="19"/>
      <c r="C14" s="15"/>
      <c r="D14" s="16" t="s">
        <v>44</v>
      </c>
      <c r="E14" s="17" t="s">
        <v>28</v>
      </c>
      <c r="F14" s="18">
        <v>1.5</v>
      </c>
      <c r="G14" s="17">
        <f t="shared" si="1"/>
        <v>27</v>
      </c>
      <c r="H14" s="17">
        <f t="shared" si="2"/>
        <v>27</v>
      </c>
      <c r="I14" s="17">
        <v>27</v>
      </c>
      <c r="J14" s="17">
        <v>0</v>
      </c>
      <c r="K14" s="17">
        <f t="shared" si="3"/>
        <v>0</v>
      </c>
      <c r="L14" s="17" t="s">
        <v>29</v>
      </c>
      <c r="M14" s="17" t="s">
        <v>34</v>
      </c>
      <c r="N14" s="22">
        <v>2</v>
      </c>
      <c r="O14" s="22"/>
      <c r="P14" s="22"/>
      <c r="Q14" s="22"/>
      <c r="R14" s="22"/>
      <c r="S14" s="22"/>
      <c r="T14" s="22"/>
      <c r="U14" s="22"/>
      <c r="V14" s="57"/>
      <c r="W14" s="22"/>
      <c r="X14" s="22"/>
      <c r="Y14" s="2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</row>
    <row r="15" spans="1:255" s="2" customFormat="1" ht="14.25">
      <c r="A15" s="19"/>
      <c r="B15" s="19"/>
      <c r="C15" s="15"/>
      <c r="D15" s="20" t="s">
        <v>45</v>
      </c>
      <c r="E15" s="17" t="s">
        <v>28</v>
      </c>
      <c r="F15" s="18">
        <v>2.5</v>
      </c>
      <c r="G15" s="17">
        <f t="shared" si="1"/>
        <v>45</v>
      </c>
      <c r="H15" s="17">
        <f t="shared" si="2"/>
        <v>45</v>
      </c>
      <c r="I15" s="17">
        <v>0</v>
      </c>
      <c r="J15" s="17">
        <v>45</v>
      </c>
      <c r="K15" s="17">
        <f t="shared" si="3"/>
        <v>0</v>
      </c>
      <c r="L15" s="17" t="s">
        <v>29</v>
      </c>
      <c r="M15" s="51" t="s">
        <v>34</v>
      </c>
      <c r="N15" s="22"/>
      <c r="O15" s="22"/>
      <c r="P15" s="22">
        <v>2</v>
      </c>
      <c r="Q15" s="22"/>
      <c r="R15" s="22"/>
      <c r="S15" s="22"/>
      <c r="T15" s="22"/>
      <c r="U15" s="22"/>
      <c r="V15" s="22"/>
      <c r="W15" s="22"/>
      <c r="X15" s="22"/>
      <c r="Y15" s="2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</row>
    <row r="16" spans="1:255" s="2" customFormat="1" ht="14.25">
      <c r="A16" s="19"/>
      <c r="B16" s="19"/>
      <c r="C16" s="15"/>
      <c r="D16" s="16" t="s">
        <v>46</v>
      </c>
      <c r="E16" s="17" t="s">
        <v>28</v>
      </c>
      <c r="F16" s="18">
        <v>0.5</v>
      </c>
      <c r="G16" s="17">
        <f t="shared" si="1"/>
        <v>9</v>
      </c>
      <c r="H16" s="17">
        <f t="shared" si="2"/>
        <v>4</v>
      </c>
      <c r="I16" s="17">
        <v>0</v>
      </c>
      <c r="J16" s="17">
        <v>4</v>
      </c>
      <c r="K16" s="17">
        <f t="shared" si="3"/>
        <v>5</v>
      </c>
      <c r="L16" s="17" t="s">
        <v>33</v>
      </c>
      <c r="M16" s="51" t="s">
        <v>34</v>
      </c>
      <c r="N16" s="5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</row>
    <row r="17" spans="1:255" s="2" customFormat="1" ht="14.25">
      <c r="A17" s="19"/>
      <c r="B17" s="19"/>
      <c r="C17" s="15"/>
      <c r="D17" s="16" t="s">
        <v>47</v>
      </c>
      <c r="E17" s="17" t="s">
        <v>28</v>
      </c>
      <c r="F17" s="18">
        <v>3.5</v>
      </c>
      <c r="G17" s="17">
        <f t="shared" si="1"/>
        <v>63</v>
      </c>
      <c r="H17" s="17">
        <f t="shared" si="2"/>
        <v>60</v>
      </c>
      <c r="I17" s="17">
        <v>60</v>
      </c>
      <c r="J17" s="17">
        <v>0</v>
      </c>
      <c r="K17" s="17">
        <f t="shared" si="3"/>
        <v>3</v>
      </c>
      <c r="L17" s="17" t="s">
        <v>29</v>
      </c>
      <c r="M17" s="17">
        <v>1</v>
      </c>
      <c r="N17" s="22">
        <v>5</v>
      </c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</row>
    <row r="18" spans="1:255" s="2" customFormat="1" ht="14.25">
      <c r="A18" s="19"/>
      <c r="B18" s="19"/>
      <c r="C18" s="15"/>
      <c r="D18" s="16" t="s">
        <v>48</v>
      </c>
      <c r="E18" s="17" t="s">
        <v>28</v>
      </c>
      <c r="F18" s="18">
        <v>3.5</v>
      </c>
      <c r="G18" s="17">
        <f t="shared" si="1"/>
        <v>63</v>
      </c>
      <c r="H18" s="17">
        <f t="shared" si="2"/>
        <v>60</v>
      </c>
      <c r="I18" s="17">
        <v>60</v>
      </c>
      <c r="J18" s="17">
        <v>0</v>
      </c>
      <c r="K18" s="17">
        <f t="shared" si="3"/>
        <v>3</v>
      </c>
      <c r="L18" s="17" t="s">
        <v>29</v>
      </c>
      <c r="M18" s="17">
        <v>2</v>
      </c>
      <c r="N18" s="22"/>
      <c r="O18" s="50"/>
      <c r="P18" s="50">
        <v>4</v>
      </c>
      <c r="Q18" s="50"/>
      <c r="R18" s="50"/>
      <c r="S18" s="50"/>
      <c r="T18" s="50"/>
      <c r="U18" s="50"/>
      <c r="V18" s="50"/>
      <c r="W18" s="50"/>
      <c r="X18" s="50"/>
      <c r="Y18" s="50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</row>
    <row r="19" spans="1:255" s="2" customFormat="1" ht="14.25">
      <c r="A19" s="19"/>
      <c r="B19" s="19"/>
      <c r="C19" s="15"/>
      <c r="D19" s="21" t="s">
        <v>49</v>
      </c>
      <c r="E19" s="22" t="s">
        <v>28</v>
      </c>
      <c r="F19" s="23">
        <v>2</v>
      </c>
      <c r="G19" s="22">
        <v>36</v>
      </c>
      <c r="H19" s="22">
        <v>36</v>
      </c>
      <c r="I19" s="22">
        <v>36</v>
      </c>
      <c r="J19" s="22">
        <v>0</v>
      </c>
      <c r="K19" s="22">
        <f t="shared" si="3"/>
        <v>0</v>
      </c>
      <c r="L19" s="22" t="s">
        <v>29</v>
      </c>
      <c r="M19" s="54" t="s">
        <v>50</v>
      </c>
      <c r="N19" s="22"/>
      <c r="O19" s="22"/>
      <c r="P19" s="22"/>
      <c r="Q19" s="22"/>
      <c r="R19" s="22">
        <v>2</v>
      </c>
      <c r="S19" s="22"/>
      <c r="T19" s="22"/>
      <c r="U19" s="22"/>
      <c r="V19" s="22"/>
      <c r="W19" s="22"/>
      <c r="X19" s="22"/>
      <c r="Y19" s="2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</row>
    <row r="20" spans="1:25" s="3" customFormat="1" ht="11.25">
      <c r="A20" s="19"/>
      <c r="B20" s="24"/>
      <c r="C20" s="15"/>
      <c r="D20" s="25" t="s">
        <v>51</v>
      </c>
      <c r="E20" s="26"/>
      <c r="F20" s="27">
        <f aca="true" t="shared" si="4" ref="F20:K20">SUM(F6:F19)</f>
        <v>30</v>
      </c>
      <c r="G20" s="27">
        <f t="shared" si="4"/>
        <v>540</v>
      </c>
      <c r="H20" s="27">
        <f t="shared" si="4"/>
        <v>406</v>
      </c>
      <c r="I20" s="27">
        <f t="shared" si="4"/>
        <v>303</v>
      </c>
      <c r="J20" s="27">
        <f t="shared" si="4"/>
        <v>103</v>
      </c>
      <c r="K20" s="27">
        <f t="shared" si="4"/>
        <v>134</v>
      </c>
      <c r="L20" s="27"/>
      <c r="M20" s="27"/>
      <c r="N20" s="27">
        <f>SUM(N6:N19)</f>
        <v>12</v>
      </c>
      <c r="O20" s="27">
        <f aca="true" t="shared" si="5" ref="O20:Y20">SUM(O6:O19)</f>
        <v>5</v>
      </c>
      <c r="P20" s="27">
        <f t="shared" si="5"/>
        <v>12</v>
      </c>
      <c r="Q20" s="27">
        <f t="shared" si="5"/>
        <v>0</v>
      </c>
      <c r="R20" s="27">
        <f t="shared" si="5"/>
        <v>2</v>
      </c>
      <c r="S20" s="27">
        <f t="shared" si="5"/>
        <v>0</v>
      </c>
      <c r="T20" s="27">
        <f t="shared" si="5"/>
        <v>0</v>
      </c>
      <c r="U20" s="27">
        <f t="shared" si="5"/>
        <v>0</v>
      </c>
      <c r="V20" s="27">
        <f t="shared" si="5"/>
        <v>0</v>
      </c>
      <c r="W20" s="27">
        <f t="shared" si="5"/>
        <v>0</v>
      </c>
      <c r="X20" s="27">
        <f t="shared" si="5"/>
        <v>0</v>
      </c>
      <c r="Y20" s="27">
        <f t="shared" si="5"/>
        <v>0</v>
      </c>
    </row>
    <row r="21" spans="1:25" s="3" customFormat="1" ht="15" customHeight="1">
      <c r="A21" s="19"/>
      <c r="B21" s="14" t="s">
        <v>52</v>
      </c>
      <c r="C21" s="15"/>
      <c r="D21" s="28" t="s">
        <v>53</v>
      </c>
      <c r="E21" s="17" t="s">
        <v>28</v>
      </c>
      <c r="F21" s="18">
        <v>2</v>
      </c>
      <c r="G21" s="18">
        <f aca="true" t="shared" si="6" ref="G21:G24">F21*18</f>
        <v>36</v>
      </c>
      <c r="H21" s="18">
        <f aca="true" t="shared" si="7" ref="H21:H24">I21+J21</f>
        <v>36</v>
      </c>
      <c r="I21" s="18">
        <v>36</v>
      </c>
      <c r="J21" s="18">
        <v>0</v>
      </c>
      <c r="K21" s="18">
        <f aca="true" t="shared" si="8" ref="K21:K24">G21-H21</f>
        <v>0</v>
      </c>
      <c r="L21" s="17" t="s">
        <v>33</v>
      </c>
      <c r="M21" s="17" t="s">
        <v>54</v>
      </c>
      <c r="N21" s="50">
        <v>4</v>
      </c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</row>
    <row r="22" spans="1:25" s="3" customFormat="1" ht="15.75" customHeight="1">
      <c r="A22" s="19"/>
      <c r="B22" s="19"/>
      <c r="C22" s="15"/>
      <c r="D22" s="28" t="s">
        <v>55</v>
      </c>
      <c r="E22" s="17" t="s">
        <v>28</v>
      </c>
      <c r="F22" s="18">
        <v>2</v>
      </c>
      <c r="G22" s="18">
        <f t="shared" si="6"/>
        <v>36</v>
      </c>
      <c r="H22" s="18">
        <f t="shared" si="7"/>
        <v>36</v>
      </c>
      <c r="I22" s="18">
        <v>36</v>
      </c>
      <c r="J22" s="18">
        <v>0</v>
      </c>
      <c r="K22" s="18">
        <f t="shared" si="8"/>
        <v>0</v>
      </c>
      <c r="L22" s="17" t="s">
        <v>33</v>
      </c>
      <c r="M22" s="17" t="s">
        <v>54</v>
      </c>
      <c r="N22" s="50"/>
      <c r="O22" s="50"/>
      <c r="P22" s="50">
        <v>2</v>
      </c>
      <c r="Q22" s="50"/>
      <c r="R22" s="50"/>
      <c r="S22" s="50"/>
      <c r="T22" s="50"/>
      <c r="U22" s="50"/>
      <c r="V22" s="50"/>
      <c r="W22" s="50"/>
      <c r="X22" s="50"/>
      <c r="Y22" s="50"/>
    </row>
    <row r="23" spans="1:25" s="3" customFormat="1" ht="11.25">
      <c r="A23" s="19"/>
      <c r="B23" s="19"/>
      <c r="C23" s="15"/>
      <c r="D23" s="28" t="s">
        <v>56</v>
      </c>
      <c r="E23" s="17" t="s">
        <v>28</v>
      </c>
      <c r="F23" s="18">
        <v>2</v>
      </c>
      <c r="G23" s="18">
        <f t="shared" si="6"/>
        <v>36</v>
      </c>
      <c r="H23" s="18">
        <f t="shared" si="7"/>
        <v>36</v>
      </c>
      <c r="I23" s="18">
        <v>36</v>
      </c>
      <c r="J23" s="18">
        <v>0</v>
      </c>
      <c r="K23" s="18">
        <f t="shared" si="8"/>
        <v>0</v>
      </c>
      <c r="L23" s="17" t="s">
        <v>33</v>
      </c>
      <c r="M23" s="17" t="s">
        <v>54</v>
      </c>
      <c r="N23" s="50"/>
      <c r="O23" s="50"/>
      <c r="P23" s="50"/>
      <c r="Q23" s="50"/>
      <c r="R23" s="50">
        <v>2</v>
      </c>
      <c r="S23" s="50"/>
      <c r="T23" s="50"/>
      <c r="U23" s="50"/>
      <c r="V23" s="50"/>
      <c r="W23" s="50"/>
      <c r="X23" s="50"/>
      <c r="Y23" s="50"/>
    </row>
    <row r="24" spans="1:25" s="3" customFormat="1" ht="11.25">
      <c r="A24" s="19"/>
      <c r="B24" s="19"/>
      <c r="C24" s="15"/>
      <c r="D24" s="28" t="s">
        <v>57</v>
      </c>
      <c r="E24" s="17" t="s">
        <v>28</v>
      </c>
      <c r="F24" s="18">
        <v>2</v>
      </c>
      <c r="G24" s="18">
        <f t="shared" si="6"/>
        <v>36</v>
      </c>
      <c r="H24" s="18">
        <f t="shared" si="7"/>
        <v>36</v>
      </c>
      <c r="I24" s="18">
        <v>0</v>
      </c>
      <c r="J24" s="18">
        <v>36</v>
      </c>
      <c r="K24" s="18">
        <f t="shared" si="8"/>
        <v>0</v>
      </c>
      <c r="L24" s="17" t="s">
        <v>33</v>
      </c>
      <c r="M24" s="17" t="s">
        <v>54</v>
      </c>
      <c r="N24" s="50"/>
      <c r="O24" s="50"/>
      <c r="P24" s="50"/>
      <c r="Q24" s="50"/>
      <c r="R24" s="50"/>
      <c r="S24" s="50"/>
      <c r="T24" s="50">
        <v>2</v>
      </c>
      <c r="U24" s="50"/>
      <c r="V24" s="50"/>
      <c r="W24" s="50"/>
      <c r="X24" s="50"/>
      <c r="Y24" s="50"/>
    </row>
    <row r="25" spans="1:25" s="3" customFormat="1" ht="11.25">
      <c r="A25" s="19"/>
      <c r="B25" s="24"/>
      <c r="C25" s="15"/>
      <c r="D25" s="29" t="s">
        <v>51</v>
      </c>
      <c r="E25" s="26"/>
      <c r="F25" s="27">
        <f aca="true" t="shared" si="9" ref="F25:L25">SUM(F21:F24)</f>
        <v>8</v>
      </c>
      <c r="G25" s="27">
        <f t="shared" si="9"/>
        <v>144</v>
      </c>
      <c r="H25" s="27">
        <f t="shared" si="9"/>
        <v>144</v>
      </c>
      <c r="I25" s="27">
        <f t="shared" si="9"/>
        <v>108</v>
      </c>
      <c r="J25" s="27">
        <f t="shared" si="9"/>
        <v>36</v>
      </c>
      <c r="K25" s="27">
        <f t="shared" si="9"/>
        <v>0</v>
      </c>
      <c r="L25" s="27">
        <f t="shared" si="9"/>
        <v>0</v>
      </c>
      <c r="M25" s="27"/>
      <c r="N25" s="55">
        <f aca="true" t="shared" si="10" ref="N25:Y25">SUM(N21:N24)</f>
        <v>4</v>
      </c>
      <c r="O25" s="55">
        <f t="shared" si="10"/>
        <v>0</v>
      </c>
      <c r="P25" s="55">
        <f t="shared" si="10"/>
        <v>2</v>
      </c>
      <c r="Q25" s="55">
        <f t="shared" si="10"/>
        <v>0</v>
      </c>
      <c r="R25" s="55">
        <f t="shared" si="10"/>
        <v>2</v>
      </c>
      <c r="S25" s="55">
        <f t="shared" si="10"/>
        <v>0</v>
      </c>
      <c r="T25" s="55">
        <f t="shared" si="10"/>
        <v>2</v>
      </c>
      <c r="U25" s="55">
        <f t="shared" si="10"/>
        <v>0</v>
      </c>
      <c r="V25" s="55">
        <f t="shared" si="10"/>
        <v>0</v>
      </c>
      <c r="W25" s="55">
        <f t="shared" si="10"/>
        <v>0</v>
      </c>
      <c r="X25" s="55">
        <f t="shared" si="10"/>
        <v>0</v>
      </c>
      <c r="Y25" s="55">
        <f t="shared" si="10"/>
        <v>0</v>
      </c>
    </row>
    <row r="26" spans="1:25" s="3" customFormat="1" ht="24" customHeight="1">
      <c r="A26" s="19"/>
      <c r="B26" s="14" t="s">
        <v>58</v>
      </c>
      <c r="C26" s="15"/>
      <c r="D26" s="28" t="s">
        <v>59</v>
      </c>
      <c r="E26" s="17" t="s">
        <v>60</v>
      </c>
      <c r="F26" s="18">
        <v>1</v>
      </c>
      <c r="G26" s="18">
        <f aca="true" t="shared" si="11" ref="G26:G29">F26*18</f>
        <v>18</v>
      </c>
      <c r="H26" s="18">
        <f aca="true" t="shared" si="12" ref="H26:H29">I26+J26</f>
        <v>0</v>
      </c>
      <c r="I26" s="18">
        <v>0</v>
      </c>
      <c r="J26" s="18">
        <v>0</v>
      </c>
      <c r="K26" s="18">
        <v>18</v>
      </c>
      <c r="L26" s="18" t="s">
        <v>33</v>
      </c>
      <c r="M26" s="17" t="s">
        <v>61</v>
      </c>
      <c r="N26" s="50" t="s">
        <v>43</v>
      </c>
      <c r="O26" s="50"/>
      <c r="P26" s="50" t="s">
        <v>43</v>
      </c>
      <c r="Q26" s="50"/>
      <c r="R26" s="50" t="s">
        <v>43</v>
      </c>
      <c r="S26" s="50"/>
      <c r="T26" s="50" t="s">
        <v>43</v>
      </c>
      <c r="U26" s="50"/>
      <c r="V26" s="50" t="s">
        <v>43</v>
      </c>
      <c r="W26" s="50"/>
      <c r="X26" s="50"/>
      <c r="Y26" s="50"/>
    </row>
    <row r="27" spans="1:25" s="3" customFormat="1" ht="11.25">
      <c r="A27" s="19"/>
      <c r="B27" s="19"/>
      <c r="C27" s="15"/>
      <c r="D27" s="28" t="s">
        <v>62</v>
      </c>
      <c r="E27" s="17" t="s">
        <v>60</v>
      </c>
      <c r="F27" s="18">
        <v>1</v>
      </c>
      <c r="G27" s="18">
        <f t="shared" si="11"/>
        <v>18</v>
      </c>
      <c r="H27" s="18">
        <f t="shared" si="12"/>
        <v>0</v>
      </c>
      <c r="I27" s="18">
        <v>0</v>
      </c>
      <c r="J27" s="18">
        <v>0</v>
      </c>
      <c r="K27" s="18">
        <v>18</v>
      </c>
      <c r="L27" s="18" t="s">
        <v>33</v>
      </c>
      <c r="M27" s="17" t="s">
        <v>61</v>
      </c>
      <c r="N27" s="50" t="s">
        <v>43</v>
      </c>
      <c r="O27" s="50"/>
      <c r="P27" s="50" t="s">
        <v>43</v>
      </c>
      <c r="Q27" s="50"/>
      <c r="R27" s="50" t="s">
        <v>43</v>
      </c>
      <c r="S27" s="50"/>
      <c r="T27" s="50" t="s">
        <v>43</v>
      </c>
      <c r="U27" s="50"/>
      <c r="V27" s="50" t="s">
        <v>43</v>
      </c>
      <c r="W27" s="50"/>
      <c r="X27" s="50"/>
      <c r="Y27" s="50"/>
    </row>
    <row r="28" spans="1:25" s="3" customFormat="1" ht="21">
      <c r="A28" s="19"/>
      <c r="B28" s="19"/>
      <c r="C28" s="15"/>
      <c r="D28" s="28" t="s">
        <v>63</v>
      </c>
      <c r="E28" s="17" t="s">
        <v>60</v>
      </c>
      <c r="F28" s="18">
        <v>1</v>
      </c>
      <c r="G28" s="18">
        <f t="shared" si="11"/>
        <v>18</v>
      </c>
      <c r="H28" s="18">
        <f t="shared" si="12"/>
        <v>0</v>
      </c>
      <c r="I28" s="18">
        <v>0</v>
      </c>
      <c r="J28" s="18">
        <v>0</v>
      </c>
      <c r="K28" s="18">
        <v>18</v>
      </c>
      <c r="L28" s="18" t="s">
        <v>33</v>
      </c>
      <c r="M28" s="17" t="s">
        <v>61</v>
      </c>
      <c r="N28" s="50" t="s">
        <v>43</v>
      </c>
      <c r="O28" s="50"/>
      <c r="P28" s="50" t="s">
        <v>43</v>
      </c>
      <c r="Q28" s="50"/>
      <c r="R28" s="50" t="s">
        <v>43</v>
      </c>
      <c r="S28" s="50"/>
      <c r="T28" s="50" t="s">
        <v>43</v>
      </c>
      <c r="U28" s="50"/>
      <c r="V28" s="50" t="s">
        <v>43</v>
      </c>
      <c r="W28" s="50"/>
      <c r="X28" s="50"/>
      <c r="Y28" s="50"/>
    </row>
    <row r="29" spans="1:25" s="3" customFormat="1" ht="21">
      <c r="A29" s="19"/>
      <c r="B29" s="19"/>
      <c r="C29" s="15"/>
      <c r="D29" s="28" t="s">
        <v>64</v>
      </c>
      <c r="E29" s="17" t="s">
        <v>60</v>
      </c>
      <c r="F29" s="18">
        <v>1</v>
      </c>
      <c r="G29" s="18">
        <f t="shared" si="11"/>
        <v>18</v>
      </c>
      <c r="H29" s="18">
        <f t="shared" si="12"/>
        <v>0</v>
      </c>
      <c r="I29" s="18">
        <v>0</v>
      </c>
      <c r="J29" s="18">
        <v>0</v>
      </c>
      <c r="K29" s="18">
        <v>18</v>
      </c>
      <c r="L29" s="18" t="s">
        <v>33</v>
      </c>
      <c r="M29" s="17" t="s">
        <v>61</v>
      </c>
      <c r="N29" s="50" t="s">
        <v>43</v>
      </c>
      <c r="O29" s="50"/>
      <c r="P29" s="50" t="s">
        <v>43</v>
      </c>
      <c r="Q29" s="50"/>
      <c r="R29" s="50" t="s">
        <v>43</v>
      </c>
      <c r="S29" s="50"/>
      <c r="T29" s="50" t="s">
        <v>43</v>
      </c>
      <c r="U29" s="50"/>
      <c r="V29" s="50" t="s">
        <v>43</v>
      </c>
      <c r="W29" s="50"/>
      <c r="X29" s="50"/>
      <c r="Y29" s="50"/>
    </row>
    <row r="30" spans="1:25" s="3" customFormat="1" ht="11.25">
      <c r="A30" s="24"/>
      <c r="B30" s="24"/>
      <c r="C30" s="15"/>
      <c r="D30" s="30" t="s">
        <v>51</v>
      </c>
      <c r="E30" s="26"/>
      <c r="F30" s="31">
        <f aca="true" t="shared" si="13" ref="F30:K30">SUM(F26:F29)</f>
        <v>4</v>
      </c>
      <c r="G30" s="31">
        <f t="shared" si="13"/>
        <v>72</v>
      </c>
      <c r="H30" s="31">
        <f t="shared" si="13"/>
        <v>0</v>
      </c>
      <c r="I30" s="31">
        <f t="shared" si="13"/>
        <v>0</v>
      </c>
      <c r="J30" s="31">
        <f t="shared" si="13"/>
        <v>0</v>
      </c>
      <c r="K30" s="31">
        <f t="shared" si="13"/>
        <v>72</v>
      </c>
      <c r="L30" s="31"/>
      <c r="M30" s="31"/>
      <c r="N30" s="31">
        <f aca="true" t="shared" si="14" ref="N30:Y30">SUM(N26:N29)</f>
        <v>0</v>
      </c>
      <c r="O30" s="31">
        <f t="shared" si="14"/>
        <v>0</v>
      </c>
      <c r="P30" s="31">
        <f t="shared" si="14"/>
        <v>0</v>
      </c>
      <c r="Q30" s="31">
        <f t="shared" si="14"/>
        <v>0</v>
      </c>
      <c r="R30" s="31">
        <f t="shared" si="14"/>
        <v>0</v>
      </c>
      <c r="S30" s="31">
        <f t="shared" si="14"/>
        <v>0</v>
      </c>
      <c r="T30" s="31">
        <f t="shared" si="14"/>
        <v>0</v>
      </c>
      <c r="U30" s="31">
        <f t="shared" si="14"/>
        <v>0</v>
      </c>
      <c r="V30" s="31">
        <f t="shared" si="14"/>
        <v>0</v>
      </c>
      <c r="W30" s="31">
        <f t="shared" si="14"/>
        <v>0</v>
      </c>
      <c r="X30" s="31">
        <f t="shared" si="14"/>
        <v>0</v>
      </c>
      <c r="Y30" s="31">
        <f t="shared" si="14"/>
        <v>0</v>
      </c>
    </row>
    <row r="31" spans="1:25" s="3" customFormat="1" ht="11.25" customHeight="1">
      <c r="A31" s="32" t="s">
        <v>65</v>
      </c>
      <c r="B31" s="33" t="s">
        <v>66</v>
      </c>
      <c r="C31" s="32"/>
      <c r="D31" s="34" t="s">
        <v>67</v>
      </c>
      <c r="E31" s="22" t="s">
        <v>28</v>
      </c>
      <c r="F31" s="23">
        <v>3</v>
      </c>
      <c r="G31" s="35">
        <f>F31*18</f>
        <v>54</v>
      </c>
      <c r="H31" s="35">
        <f>I31+J31</f>
        <v>54</v>
      </c>
      <c r="I31" s="38">
        <v>34</v>
      </c>
      <c r="J31" s="38">
        <v>20</v>
      </c>
      <c r="K31" s="35">
        <f>G31-H31</f>
        <v>0</v>
      </c>
      <c r="L31" s="56" t="s">
        <v>29</v>
      </c>
      <c r="M31" s="38">
        <v>1</v>
      </c>
      <c r="N31" s="38">
        <v>4</v>
      </c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</row>
    <row r="32" spans="1:25" s="3" customFormat="1" ht="11.25">
      <c r="A32" s="32"/>
      <c r="B32" s="36"/>
      <c r="C32" s="32"/>
      <c r="D32" s="34" t="s">
        <v>68</v>
      </c>
      <c r="E32" s="22" t="s">
        <v>28</v>
      </c>
      <c r="F32" s="23">
        <v>2.5</v>
      </c>
      <c r="G32" s="35">
        <f aca="true" t="shared" si="15" ref="G32:G41">F32*18</f>
        <v>45</v>
      </c>
      <c r="H32" s="35">
        <f aca="true" t="shared" si="16" ref="H32:H41">I32+J32</f>
        <v>45</v>
      </c>
      <c r="I32" s="38">
        <v>37</v>
      </c>
      <c r="J32" s="38">
        <v>8</v>
      </c>
      <c r="K32" s="35">
        <f aca="true" t="shared" si="17" ref="K32:K41">G32-H32</f>
        <v>0</v>
      </c>
      <c r="L32" s="56" t="s">
        <v>29</v>
      </c>
      <c r="M32" s="38">
        <v>1</v>
      </c>
      <c r="N32" s="38">
        <v>4</v>
      </c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</row>
    <row r="33" spans="1:25" s="3" customFormat="1" ht="11.25">
      <c r="A33" s="32"/>
      <c r="B33" s="36"/>
      <c r="C33" s="32"/>
      <c r="D33" s="34" t="s">
        <v>69</v>
      </c>
      <c r="E33" s="22" t="s">
        <v>28</v>
      </c>
      <c r="F33" s="23">
        <v>3</v>
      </c>
      <c r="G33" s="35">
        <f t="shared" si="15"/>
        <v>54</v>
      </c>
      <c r="H33" s="35">
        <f t="shared" si="16"/>
        <v>54</v>
      </c>
      <c r="I33" s="38">
        <v>34</v>
      </c>
      <c r="J33" s="38">
        <v>20</v>
      </c>
      <c r="K33" s="35">
        <f t="shared" si="17"/>
        <v>0</v>
      </c>
      <c r="L33" s="56" t="s">
        <v>33</v>
      </c>
      <c r="M33" s="38">
        <v>2</v>
      </c>
      <c r="N33" s="38"/>
      <c r="O33" s="38"/>
      <c r="P33" s="38">
        <v>3</v>
      </c>
      <c r="Q33" s="38"/>
      <c r="R33" s="38"/>
      <c r="S33" s="38"/>
      <c r="T33" s="38"/>
      <c r="U33" s="38"/>
      <c r="V33" s="38"/>
      <c r="W33" s="38"/>
      <c r="X33" s="38"/>
      <c r="Y33" s="38"/>
    </row>
    <row r="34" spans="1:25" s="3" customFormat="1" ht="11.25">
      <c r="A34" s="32"/>
      <c r="B34" s="36"/>
      <c r="C34" s="32"/>
      <c r="D34" s="34" t="s">
        <v>70</v>
      </c>
      <c r="E34" s="22" t="s">
        <v>28</v>
      </c>
      <c r="F34" s="23">
        <v>4</v>
      </c>
      <c r="G34" s="35">
        <f t="shared" si="15"/>
        <v>72</v>
      </c>
      <c r="H34" s="35">
        <f t="shared" si="16"/>
        <v>72</v>
      </c>
      <c r="I34" s="38">
        <v>56</v>
      </c>
      <c r="J34" s="38">
        <v>16</v>
      </c>
      <c r="K34" s="35">
        <f t="shared" si="17"/>
        <v>0</v>
      </c>
      <c r="L34" s="56" t="s">
        <v>29</v>
      </c>
      <c r="M34" s="38">
        <v>2</v>
      </c>
      <c r="N34" s="38"/>
      <c r="O34" s="38"/>
      <c r="P34" s="38">
        <v>4</v>
      </c>
      <c r="Q34" s="38"/>
      <c r="R34" s="38"/>
      <c r="S34" s="38"/>
      <c r="T34" s="38"/>
      <c r="U34" s="38"/>
      <c r="V34" s="38"/>
      <c r="W34" s="38"/>
      <c r="X34" s="38"/>
      <c r="Y34" s="38"/>
    </row>
    <row r="35" spans="1:25" s="3" customFormat="1" ht="11.25">
      <c r="A35" s="32"/>
      <c r="B35" s="36"/>
      <c r="C35" s="32"/>
      <c r="D35" s="34" t="s">
        <v>71</v>
      </c>
      <c r="E35" s="22" t="s">
        <v>28</v>
      </c>
      <c r="F35" s="23">
        <v>3</v>
      </c>
      <c r="G35" s="35">
        <f t="shared" si="15"/>
        <v>54</v>
      </c>
      <c r="H35" s="35">
        <f t="shared" si="16"/>
        <v>54</v>
      </c>
      <c r="I35" s="38">
        <v>34</v>
      </c>
      <c r="J35" s="38">
        <v>20</v>
      </c>
      <c r="K35" s="35">
        <f t="shared" si="17"/>
        <v>0</v>
      </c>
      <c r="L35" s="56" t="s">
        <v>29</v>
      </c>
      <c r="M35" s="38">
        <v>2</v>
      </c>
      <c r="N35" s="38"/>
      <c r="O35" s="38" t="s">
        <v>72</v>
      </c>
      <c r="P35" s="38">
        <v>3</v>
      </c>
      <c r="Q35" s="38"/>
      <c r="R35" s="38"/>
      <c r="S35" s="38"/>
      <c r="T35" s="38"/>
      <c r="U35" s="38"/>
      <c r="V35" s="38"/>
      <c r="W35" s="38"/>
      <c r="X35" s="38"/>
      <c r="Y35" s="38"/>
    </row>
    <row r="36" spans="1:25" s="3" customFormat="1" ht="11.25">
      <c r="A36" s="32"/>
      <c r="B36" s="36"/>
      <c r="C36" s="32"/>
      <c r="D36" s="34" t="s">
        <v>73</v>
      </c>
      <c r="E36" s="22" t="s">
        <v>28</v>
      </c>
      <c r="F36" s="23">
        <v>2.5</v>
      </c>
      <c r="G36" s="35">
        <f t="shared" si="15"/>
        <v>45</v>
      </c>
      <c r="H36" s="35">
        <f t="shared" si="16"/>
        <v>45</v>
      </c>
      <c r="I36" s="38">
        <v>45</v>
      </c>
      <c r="J36" s="38">
        <v>0</v>
      </c>
      <c r="K36" s="35">
        <f t="shared" si="17"/>
        <v>0</v>
      </c>
      <c r="L36" s="56" t="s">
        <v>33</v>
      </c>
      <c r="M36" s="38">
        <v>3</v>
      </c>
      <c r="N36" s="38"/>
      <c r="O36" s="38"/>
      <c r="P36" s="38"/>
      <c r="Q36" s="38"/>
      <c r="R36" s="38">
        <v>3</v>
      </c>
      <c r="S36" s="38"/>
      <c r="T36" s="38"/>
      <c r="U36" s="38"/>
      <c r="V36" s="38"/>
      <c r="W36" s="38"/>
      <c r="X36" s="38"/>
      <c r="Y36" s="38"/>
    </row>
    <row r="37" spans="1:25" s="3" customFormat="1" ht="11.25">
      <c r="A37" s="32"/>
      <c r="B37" s="36"/>
      <c r="C37" s="32"/>
      <c r="D37" s="34" t="s">
        <v>74</v>
      </c>
      <c r="E37" s="22" t="s">
        <v>28</v>
      </c>
      <c r="F37" s="23">
        <v>2.5</v>
      </c>
      <c r="G37" s="35">
        <f t="shared" si="15"/>
        <v>45</v>
      </c>
      <c r="H37" s="35">
        <f t="shared" si="16"/>
        <v>45</v>
      </c>
      <c r="I37" s="38">
        <v>0</v>
      </c>
      <c r="J37" s="38">
        <v>45</v>
      </c>
      <c r="K37" s="35">
        <f t="shared" si="17"/>
        <v>0</v>
      </c>
      <c r="L37" s="56" t="s">
        <v>29</v>
      </c>
      <c r="M37" s="38">
        <v>4</v>
      </c>
      <c r="N37" s="38"/>
      <c r="O37" s="38"/>
      <c r="P37" s="38"/>
      <c r="Q37" s="38"/>
      <c r="R37" s="38"/>
      <c r="S37" s="38"/>
      <c r="T37" s="38">
        <v>3</v>
      </c>
      <c r="U37" s="38"/>
      <c r="V37" s="38"/>
      <c r="W37" s="38"/>
      <c r="X37" s="38"/>
      <c r="Y37" s="38"/>
    </row>
    <row r="38" spans="1:25" s="3" customFormat="1" ht="11.25">
      <c r="A38" s="32"/>
      <c r="B38" s="36"/>
      <c r="C38" s="32"/>
      <c r="D38" s="34" t="s">
        <v>75</v>
      </c>
      <c r="E38" s="22" t="s">
        <v>28</v>
      </c>
      <c r="F38" s="23">
        <v>2.5</v>
      </c>
      <c r="G38" s="35">
        <f t="shared" si="15"/>
        <v>45</v>
      </c>
      <c r="H38" s="35">
        <f t="shared" si="16"/>
        <v>45</v>
      </c>
      <c r="I38" s="38">
        <v>45</v>
      </c>
      <c r="J38" s="38">
        <v>0</v>
      </c>
      <c r="K38" s="35">
        <f t="shared" si="17"/>
        <v>0</v>
      </c>
      <c r="L38" s="56" t="s">
        <v>29</v>
      </c>
      <c r="M38" s="38">
        <v>5</v>
      </c>
      <c r="N38" s="38"/>
      <c r="O38" s="38"/>
      <c r="P38" s="38"/>
      <c r="Q38" s="38"/>
      <c r="R38" s="38"/>
      <c r="S38" s="38"/>
      <c r="T38" s="38"/>
      <c r="U38" s="38"/>
      <c r="V38" s="38">
        <v>4</v>
      </c>
      <c r="W38" s="38"/>
      <c r="X38" s="38"/>
      <c r="Y38" s="38"/>
    </row>
    <row r="39" spans="1:25" s="3" customFormat="1" ht="11.25">
      <c r="A39" s="32"/>
      <c r="B39" s="36"/>
      <c r="C39" s="32"/>
      <c r="D39" s="34"/>
      <c r="E39" s="22"/>
      <c r="F39" s="23"/>
      <c r="G39" s="35">
        <f t="shared" si="15"/>
        <v>0</v>
      </c>
      <c r="H39" s="35">
        <f t="shared" si="16"/>
        <v>0</v>
      </c>
      <c r="I39" s="38"/>
      <c r="J39" s="38"/>
      <c r="K39" s="35">
        <f t="shared" si="17"/>
        <v>0</v>
      </c>
      <c r="L39" s="56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1:25" s="3" customFormat="1" ht="11.25">
      <c r="A40" s="32"/>
      <c r="B40" s="36"/>
      <c r="C40" s="32"/>
      <c r="D40" s="37"/>
      <c r="E40" s="38"/>
      <c r="F40" s="23"/>
      <c r="G40" s="35">
        <f t="shared" si="15"/>
        <v>0</v>
      </c>
      <c r="H40" s="35">
        <f t="shared" si="16"/>
        <v>0</v>
      </c>
      <c r="I40" s="38"/>
      <c r="J40" s="38"/>
      <c r="K40" s="35">
        <f t="shared" si="17"/>
        <v>0</v>
      </c>
      <c r="L40" s="56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</row>
    <row r="41" spans="1:25" s="3" customFormat="1" ht="11.25">
      <c r="A41" s="32"/>
      <c r="B41" s="36"/>
      <c r="C41" s="32"/>
      <c r="D41" s="37"/>
      <c r="E41" s="38"/>
      <c r="F41" s="23"/>
      <c r="G41" s="35">
        <f t="shared" si="15"/>
        <v>0</v>
      </c>
      <c r="H41" s="35">
        <f t="shared" si="16"/>
        <v>0</v>
      </c>
      <c r="I41" s="38"/>
      <c r="J41" s="38"/>
      <c r="K41" s="35">
        <f t="shared" si="17"/>
        <v>0</v>
      </c>
      <c r="L41" s="56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</row>
    <row r="42" spans="1:25" s="3" customFormat="1" ht="11.25">
      <c r="A42" s="32"/>
      <c r="B42" s="39"/>
      <c r="C42" s="32"/>
      <c r="D42" s="40" t="s">
        <v>51</v>
      </c>
      <c r="E42" s="41"/>
      <c r="F42" s="27">
        <f aca="true" t="shared" si="18" ref="F42:K42">SUM(F31:F41)</f>
        <v>23</v>
      </c>
      <c r="G42" s="27">
        <f t="shared" si="18"/>
        <v>414</v>
      </c>
      <c r="H42" s="27">
        <f t="shared" si="18"/>
        <v>414</v>
      </c>
      <c r="I42" s="27">
        <f t="shared" si="18"/>
        <v>285</v>
      </c>
      <c r="J42" s="27">
        <f t="shared" si="18"/>
        <v>129</v>
      </c>
      <c r="K42" s="27">
        <f t="shared" si="18"/>
        <v>0</v>
      </c>
      <c r="L42" s="27"/>
      <c r="M42" s="27"/>
      <c r="N42" s="27">
        <f aca="true" t="shared" si="19" ref="N42:Y42">SUM(N31:N41)</f>
        <v>8</v>
      </c>
      <c r="O42" s="27">
        <f t="shared" si="19"/>
        <v>0</v>
      </c>
      <c r="P42" s="27">
        <f t="shared" si="19"/>
        <v>10</v>
      </c>
      <c r="Q42" s="27">
        <f t="shared" si="19"/>
        <v>0</v>
      </c>
      <c r="R42" s="27">
        <f t="shared" si="19"/>
        <v>3</v>
      </c>
      <c r="S42" s="27">
        <f t="shared" si="19"/>
        <v>0</v>
      </c>
      <c r="T42" s="27">
        <f t="shared" si="19"/>
        <v>3</v>
      </c>
      <c r="U42" s="27">
        <f t="shared" si="19"/>
        <v>0</v>
      </c>
      <c r="V42" s="27">
        <f t="shared" si="19"/>
        <v>4</v>
      </c>
      <c r="W42" s="27">
        <f t="shared" si="19"/>
        <v>0</v>
      </c>
      <c r="X42" s="27">
        <f t="shared" si="19"/>
        <v>0</v>
      </c>
      <c r="Y42" s="27">
        <f t="shared" si="19"/>
        <v>0</v>
      </c>
    </row>
    <row r="43" spans="1:25" s="3" customFormat="1" ht="11.25" customHeight="1">
      <c r="A43" s="32"/>
      <c r="B43" s="33" t="s">
        <v>76</v>
      </c>
      <c r="C43" s="32"/>
      <c r="D43" s="34" t="s">
        <v>77</v>
      </c>
      <c r="E43" s="22" t="s">
        <v>28</v>
      </c>
      <c r="F43" s="23">
        <v>4</v>
      </c>
      <c r="G43" s="35">
        <f>F43*18</f>
        <v>72</v>
      </c>
      <c r="H43" s="35">
        <f>I43+J43</f>
        <v>72</v>
      </c>
      <c r="I43" s="38">
        <v>44</v>
      </c>
      <c r="J43" s="38">
        <v>28</v>
      </c>
      <c r="K43" s="35">
        <f>G43-H43</f>
        <v>0</v>
      </c>
      <c r="L43" s="56" t="s">
        <v>29</v>
      </c>
      <c r="M43" s="38">
        <v>3</v>
      </c>
      <c r="N43" s="38"/>
      <c r="O43" s="38"/>
      <c r="P43" s="38"/>
      <c r="Q43" s="38"/>
      <c r="R43" s="63">
        <v>4</v>
      </c>
      <c r="S43" s="63"/>
      <c r="T43" s="63"/>
      <c r="U43" s="38"/>
      <c r="V43" s="38"/>
      <c r="W43" s="38"/>
      <c r="X43" s="38"/>
      <c r="Y43" s="38"/>
    </row>
    <row r="44" spans="1:25" s="3" customFormat="1" ht="11.25">
      <c r="A44" s="32"/>
      <c r="B44" s="36"/>
      <c r="C44" s="32"/>
      <c r="D44" s="34" t="s">
        <v>78</v>
      </c>
      <c r="E44" s="22" t="s">
        <v>28</v>
      </c>
      <c r="F44" s="23">
        <v>3</v>
      </c>
      <c r="G44" s="35">
        <f aca="true" t="shared" si="20" ref="G44:G52">F44*18</f>
        <v>54</v>
      </c>
      <c r="H44" s="35">
        <f aca="true" t="shared" si="21" ref="H44:H52">I44+J44</f>
        <v>54</v>
      </c>
      <c r="I44" s="38">
        <v>34</v>
      </c>
      <c r="J44" s="38">
        <v>20</v>
      </c>
      <c r="K44" s="35">
        <f aca="true" t="shared" si="22" ref="K44:K52">G44-H44</f>
        <v>0</v>
      </c>
      <c r="L44" s="56" t="s">
        <v>29</v>
      </c>
      <c r="M44" s="38">
        <v>3</v>
      </c>
      <c r="N44" s="38"/>
      <c r="O44" s="38"/>
      <c r="P44" s="38"/>
      <c r="Q44" s="38"/>
      <c r="R44" s="63">
        <v>3</v>
      </c>
      <c r="S44" s="63"/>
      <c r="T44" s="63"/>
      <c r="U44" s="38"/>
      <c r="V44" s="38"/>
      <c r="W44" s="38"/>
      <c r="X44" s="38"/>
      <c r="Y44" s="38"/>
    </row>
    <row r="45" spans="1:25" s="3" customFormat="1" ht="11.25">
      <c r="A45" s="32"/>
      <c r="B45" s="36"/>
      <c r="C45" s="32"/>
      <c r="D45" s="34" t="s">
        <v>79</v>
      </c>
      <c r="E45" s="22" t="s">
        <v>28</v>
      </c>
      <c r="F45" s="23">
        <v>3</v>
      </c>
      <c r="G45" s="35">
        <f t="shared" si="20"/>
        <v>54</v>
      </c>
      <c r="H45" s="35">
        <f t="shared" si="21"/>
        <v>54</v>
      </c>
      <c r="I45" s="38">
        <v>34</v>
      </c>
      <c r="J45" s="38">
        <v>20</v>
      </c>
      <c r="K45" s="35">
        <f t="shared" si="22"/>
        <v>0</v>
      </c>
      <c r="L45" s="56" t="s">
        <v>29</v>
      </c>
      <c r="M45" s="38">
        <v>4</v>
      </c>
      <c r="N45" s="38"/>
      <c r="O45" s="38"/>
      <c r="P45" s="38"/>
      <c r="Q45" s="38"/>
      <c r="R45" s="63"/>
      <c r="S45" s="63"/>
      <c r="T45" s="63">
        <v>3</v>
      </c>
      <c r="U45" s="38"/>
      <c r="V45" s="38"/>
      <c r="W45" s="38"/>
      <c r="X45" s="38"/>
      <c r="Y45" s="38"/>
    </row>
    <row r="46" spans="1:25" s="3" customFormat="1" ht="11.25">
      <c r="A46" s="32"/>
      <c r="B46" s="36"/>
      <c r="C46" s="32"/>
      <c r="D46" s="34" t="s">
        <v>80</v>
      </c>
      <c r="E46" s="22" t="s">
        <v>28</v>
      </c>
      <c r="F46" s="23">
        <v>3.5</v>
      </c>
      <c r="G46" s="35">
        <f t="shared" si="20"/>
        <v>63</v>
      </c>
      <c r="H46" s="35">
        <f t="shared" si="21"/>
        <v>63</v>
      </c>
      <c r="I46" s="38">
        <v>0</v>
      </c>
      <c r="J46" s="38">
        <v>63</v>
      </c>
      <c r="K46" s="35">
        <f t="shared" si="22"/>
        <v>0</v>
      </c>
      <c r="L46" s="56" t="s">
        <v>29</v>
      </c>
      <c r="M46" s="38">
        <v>3</v>
      </c>
      <c r="N46" s="38"/>
      <c r="O46" s="38"/>
      <c r="P46" s="38"/>
      <c r="Q46" s="38"/>
      <c r="R46" s="63">
        <v>3</v>
      </c>
      <c r="S46" s="63"/>
      <c r="T46" s="63"/>
      <c r="U46" s="38"/>
      <c r="V46" s="38"/>
      <c r="W46" s="38"/>
      <c r="X46" s="38"/>
      <c r="Y46" s="38"/>
    </row>
    <row r="47" spans="1:25" s="3" customFormat="1" ht="11.25">
      <c r="A47" s="32"/>
      <c r="B47" s="36"/>
      <c r="C47" s="32"/>
      <c r="D47" s="34" t="s">
        <v>81</v>
      </c>
      <c r="E47" s="22" t="s">
        <v>28</v>
      </c>
      <c r="F47" s="23">
        <v>2.5</v>
      </c>
      <c r="G47" s="35">
        <f t="shared" si="20"/>
        <v>45</v>
      </c>
      <c r="H47" s="35">
        <f t="shared" si="21"/>
        <v>45</v>
      </c>
      <c r="I47" s="38">
        <v>0</v>
      </c>
      <c r="J47" s="38">
        <v>45</v>
      </c>
      <c r="K47" s="35">
        <f t="shared" si="22"/>
        <v>0</v>
      </c>
      <c r="L47" s="56" t="s">
        <v>29</v>
      </c>
      <c r="M47" s="38">
        <v>4</v>
      </c>
      <c r="N47" s="38"/>
      <c r="O47" s="38"/>
      <c r="P47" s="38"/>
      <c r="Q47" s="38"/>
      <c r="R47" s="63"/>
      <c r="S47" s="63"/>
      <c r="T47" s="63">
        <v>3</v>
      </c>
      <c r="U47" s="38"/>
      <c r="W47" s="38"/>
      <c r="X47" s="38"/>
      <c r="Y47" s="38"/>
    </row>
    <row r="48" spans="1:25" s="3" customFormat="1" ht="11.25">
      <c r="A48" s="32"/>
      <c r="B48" s="36"/>
      <c r="C48" s="32"/>
      <c r="D48" s="34" t="s">
        <v>82</v>
      </c>
      <c r="E48" s="22" t="s">
        <v>28</v>
      </c>
      <c r="F48" s="23">
        <v>3</v>
      </c>
      <c r="G48" s="35">
        <f t="shared" si="20"/>
        <v>54</v>
      </c>
      <c r="H48" s="35">
        <f t="shared" si="21"/>
        <v>54</v>
      </c>
      <c r="I48" s="38">
        <v>34</v>
      </c>
      <c r="J48" s="38">
        <v>20</v>
      </c>
      <c r="K48" s="35">
        <f t="shared" si="22"/>
        <v>0</v>
      </c>
      <c r="L48" s="56" t="s">
        <v>29</v>
      </c>
      <c r="M48" s="57">
        <v>3</v>
      </c>
      <c r="N48" s="58"/>
      <c r="O48" s="58"/>
      <c r="P48" s="58"/>
      <c r="Q48" s="58"/>
      <c r="R48" s="63">
        <v>3</v>
      </c>
      <c r="S48" s="63"/>
      <c r="T48" s="63"/>
      <c r="U48" s="38"/>
      <c r="V48" s="38"/>
      <c r="W48" s="38"/>
      <c r="X48" s="38"/>
      <c r="Y48" s="38"/>
    </row>
    <row r="49" spans="1:25" s="3" customFormat="1" ht="11.25">
      <c r="A49" s="32"/>
      <c r="B49" s="36"/>
      <c r="C49" s="32"/>
      <c r="D49" s="34" t="s">
        <v>83</v>
      </c>
      <c r="E49" s="22" t="s">
        <v>28</v>
      </c>
      <c r="F49" s="23">
        <v>3</v>
      </c>
      <c r="G49" s="35">
        <f t="shared" si="20"/>
        <v>54</v>
      </c>
      <c r="H49" s="35">
        <f t="shared" si="21"/>
        <v>54</v>
      </c>
      <c r="I49" s="38">
        <v>34</v>
      </c>
      <c r="J49" s="38">
        <v>20</v>
      </c>
      <c r="K49" s="35">
        <f t="shared" si="22"/>
        <v>0</v>
      </c>
      <c r="L49" s="56" t="s">
        <v>29</v>
      </c>
      <c r="M49" s="57">
        <v>4</v>
      </c>
      <c r="N49" s="57"/>
      <c r="O49" s="57"/>
      <c r="P49" s="57"/>
      <c r="Q49" s="57"/>
      <c r="R49" s="63"/>
      <c r="S49" s="63"/>
      <c r="T49" s="63">
        <v>3</v>
      </c>
      <c r="U49" s="38"/>
      <c r="V49" s="38"/>
      <c r="W49" s="38"/>
      <c r="X49" s="38"/>
      <c r="Y49" s="38"/>
    </row>
    <row r="50" spans="1:25" s="3" customFormat="1" ht="11.25">
      <c r="A50" s="32"/>
      <c r="B50" s="36"/>
      <c r="C50" s="32"/>
      <c r="D50" s="34" t="s">
        <v>84</v>
      </c>
      <c r="E50" s="22" t="s">
        <v>28</v>
      </c>
      <c r="F50" s="23">
        <v>2</v>
      </c>
      <c r="G50" s="35">
        <f t="shared" si="20"/>
        <v>36</v>
      </c>
      <c r="H50" s="35">
        <f t="shared" si="21"/>
        <v>36</v>
      </c>
      <c r="I50" s="38">
        <v>36</v>
      </c>
      <c r="J50" s="38">
        <v>0</v>
      </c>
      <c r="K50" s="35">
        <f t="shared" si="22"/>
        <v>0</v>
      </c>
      <c r="L50" s="56" t="s">
        <v>33</v>
      </c>
      <c r="M50" s="57">
        <v>4</v>
      </c>
      <c r="N50" s="57"/>
      <c r="O50" s="57"/>
      <c r="P50" s="57"/>
      <c r="Q50" s="57"/>
      <c r="R50" s="63"/>
      <c r="S50" s="63"/>
      <c r="T50" s="63">
        <v>2</v>
      </c>
      <c r="U50" s="38"/>
      <c r="V50" s="64"/>
      <c r="W50" s="38"/>
      <c r="X50" s="38"/>
      <c r="Y50" s="38"/>
    </row>
    <row r="51" spans="1:25" s="3" customFormat="1" ht="11.25">
      <c r="A51" s="32"/>
      <c r="B51" s="36"/>
      <c r="C51" s="32"/>
      <c r="D51" s="37" t="s">
        <v>85</v>
      </c>
      <c r="E51" s="22" t="s">
        <v>28</v>
      </c>
      <c r="F51" s="23">
        <v>3</v>
      </c>
      <c r="G51" s="35">
        <f t="shared" si="20"/>
        <v>54</v>
      </c>
      <c r="H51" s="35">
        <f t="shared" si="21"/>
        <v>54</v>
      </c>
      <c r="I51" s="38">
        <v>34</v>
      </c>
      <c r="J51" s="38">
        <v>20</v>
      </c>
      <c r="K51" s="35">
        <f t="shared" si="22"/>
        <v>0</v>
      </c>
      <c r="L51" s="56" t="s">
        <v>29</v>
      </c>
      <c r="M51" s="57">
        <v>4</v>
      </c>
      <c r="N51" s="57"/>
      <c r="O51" s="57"/>
      <c r="P51" s="57"/>
      <c r="Q51" s="57"/>
      <c r="R51" s="63"/>
      <c r="S51" s="63"/>
      <c r="T51" s="63">
        <v>3</v>
      </c>
      <c r="U51" s="38"/>
      <c r="V51" s="64"/>
      <c r="W51" s="38"/>
      <c r="X51" s="38"/>
      <c r="Y51" s="38"/>
    </row>
    <row r="52" spans="1:25" s="3" customFormat="1" ht="11.25">
      <c r="A52" s="32"/>
      <c r="B52" s="36"/>
      <c r="C52" s="32"/>
      <c r="D52" s="37" t="s">
        <v>86</v>
      </c>
      <c r="E52" s="22" t="s">
        <v>28</v>
      </c>
      <c r="F52" s="23">
        <v>3</v>
      </c>
      <c r="G52" s="35">
        <f t="shared" si="20"/>
        <v>54</v>
      </c>
      <c r="H52" s="35">
        <f t="shared" si="21"/>
        <v>54</v>
      </c>
      <c r="I52" s="38">
        <v>34</v>
      </c>
      <c r="J52" s="38">
        <v>20</v>
      </c>
      <c r="K52" s="35">
        <f t="shared" si="22"/>
        <v>0</v>
      </c>
      <c r="L52" s="22" t="s">
        <v>33</v>
      </c>
      <c r="M52" s="57">
        <v>4</v>
      </c>
      <c r="N52" s="58"/>
      <c r="O52" s="58"/>
      <c r="P52" s="58"/>
      <c r="Q52" s="58"/>
      <c r="R52" s="58"/>
      <c r="S52" s="58"/>
      <c r="T52" s="58">
        <v>3</v>
      </c>
      <c r="U52" s="38"/>
      <c r="V52" s="38"/>
      <c r="W52" s="38"/>
      <c r="X52" s="38"/>
      <c r="Y52" s="38"/>
    </row>
    <row r="53" spans="1:25" s="3" customFormat="1" ht="11.25">
      <c r="A53" s="32"/>
      <c r="B53" s="39"/>
      <c r="C53" s="32"/>
      <c r="D53" s="40" t="s">
        <v>51</v>
      </c>
      <c r="E53" s="41"/>
      <c r="F53" s="27">
        <f aca="true" t="shared" si="23" ref="F53:K53">SUM(F43:F52)</f>
        <v>30</v>
      </c>
      <c r="G53" s="27">
        <f t="shared" si="23"/>
        <v>540</v>
      </c>
      <c r="H53" s="27">
        <f t="shared" si="23"/>
        <v>540</v>
      </c>
      <c r="I53" s="27">
        <f t="shared" si="23"/>
        <v>284</v>
      </c>
      <c r="J53" s="27">
        <f t="shared" si="23"/>
        <v>256</v>
      </c>
      <c r="K53" s="27">
        <f t="shared" si="23"/>
        <v>0</v>
      </c>
      <c r="L53" s="27"/>
      <c r="M53" s="27"/>
      <c r="N53" s="27">
        <f aca="true" t="shared" si="24" ref="N53:Y53">SUM(N43:N52)</f>
        <v>0</v>
      </c>
      <c r="O53" s="27">
        <f t="shared" si="24"/>
        <v>0</v>
      </c>
      <c r="P53" s="27">
        <f t="shared" si="24"/>
        <v>0</v>
      </c>
      <c r="Q53" s="27">
        <f t="shared" si="24"/>
        <v>0</v>
      </c>
      <c r="R53" s="27">
        <f t="shared" si="24"/>
        <v>13</v>
      </c>
      <c r="S53" s="27">
        <f t="shared" si="24"/>
        <v>0</v>
      </c>
      <c r="T53" s="27">
        <f t="shared" si="24"/>
        <v>17</v>
      </c>
      <c r="U53" s="27">
        <f t="shared" si="24"/>
        <v>0</v>
      </c>
      <c r="V53" s="27">
        <f t="shared" si="24"/>
        <v>0</v>
      </c>
      <c r="W53" s="27">
        <f t="shared" si="24"/>
        <v>0</v>
      </c>
      <c r="X53" s="27">
        <f t="shared" si="24"/>
        <v>0</v>
      </c>
      <c r="Y53" s="27">
        <f t="shared" si="24"/>
        <v>0</v>
      </c>
    </row>
    <row r="54" spans="1:25" s="3" customFormat="1" ht="11.25" customHeight="1">
      <c r="A54" s="32"/>
      <c r="B54" s="33" t="s">
        <v>87</v>
      </c>
      <c r="C54" s="32"/>
      <c r="D54" s="37" t="s">
        <v>88</v>
      </c>
      <c r="E54" s="38" t="s">
        <v>37</v>
      </c>
      <c r="F54" s="23">
        <v>1</v>
      </c>
      <c r="G54" s="35">
        <f aca="true" t="shared" si="25" ref="G54:G58">F54*18</f>
        <v>18</v>
      </c>
      <c r="H54" s="35">
        <f aca="true" t="shared" si="26" ref="H54:H58">I54+J54</f>
        <v>18</v>
      </c>
      <c r="I54" s="38">
        <v>0</v>
      </c>
      <c r="J54" s="38">
        <v>18</v>
      </c>
      <c r="K54" s="35">
        <f aca="true" t="shared" si="27" ref="K54:K58">G54-H54</f>
        <v>0</v>
      </c>
      <c r="L54" s="56" t="s">
        <v>89</v>
      </c>
      <c r="M54" s="38">
        <v>5</v>
      </c>
      <c r="N54" s="38"/>
      <c r="O54" s="38"/>
      <c r="P54" s="38"/>
      <c r="Q54" s="38"/>
      <c r="R54" s="38"/>
      <c r="S54" s="38"/>
      <c r="T54" s="38"/>
      <c r="U54" s="38"/>
      <c r="V54" s="38">
        <v>1</v>
      </c>
      <c r="W54" s="38"/>
      <c r="X54" s="38"/>
      <c r="Y54" s="38"/>
    </row>
    <row r="55" spans="1:25" s="3" customFormat="1" ht="11.25" customHeight="1">
      <c r="A55" s="32"/>
      <c r="B55" s="36"/>
      <c r="C55" s="32"/>
      <c r="D55" s="37" t="s">
        <v>90</v>
      </c>
      <c r="E55" s="38" t="s">
        <v>37</v>
      </c>
      <c r="F55" s="23">
        <v>2</v>
      </c>
      <c r="G55" s="35">
        <f t="shared" si="25"/>
        <v>36</v>
      </c>
      <c r="H55" s="35">
        <f t="shared" si="26"/>
        <v>36</v>
      </c>
      <c r="I55" s="38">
        <v>0</v>
      </c>
      <c r="J55" s="38">
        <v>36</v>
      </c>
      <c r="K55" s="35">
        <f t="shared" si="27"/>
        <v>0</v>
      </c>
      <c r="L55" s="56" t="s">
        <v>89</v>
      </c>
      <c r="M55" s="38">
        <v>5</v>
      </c>
      <c r="N55" s="38"/>
      <c r="O55" s="38"/>
      <c r="P55" s="38"/>
      <c r="Q55" s="38"/>
      <c r="R55" s="38"/>
      <c r="S55" s="38"/>
      <c r="T55" s="38"/>
      <c r="U55" s="38"/>
      <c r="V55" s="38">
        <v>3</v>
      </c>
      <c r="W55" s="38"/>
      <c r="X55" s="38"/>
      <c r="Y55" s="38"/>
    </row>
    <row r="56" spans="1:25" s="3" customFormat="1" ht="11.25" customHeight="1">
      <c r="A56" s="32"/>
      <c r="B56" s="36"/>
      <c r="C56" s="32"/>
      <c r="D56" s="37" t="s">
        <v>91</v>
      </c>
      <c r="E56" s="38" t="s">
        <v>37</v>
      </c>
      <c r="F56" s="23">
        <v>2</v>
      </c>
      <c r="G56" s="35">
        <f t="shared" si="25"/>
        <v>36</v>
      </c>
      <c r="H56" s="35">
        <f t="shared" si="26"/>
        <v>36</v>
      </c>
      <c r="I56" s="38">
        <v>0</v>
      </c>
      <c r="J56" s="38">
        <v>36</v>
      </c>
      <c r="K56" s="35">
        <f t="shared" si="27"/>
        <v>0</v>
      </c>
      <c r="L56" s="56" t="s">
        <v>89</v>
      </c>
      <c r="M56" s="38">
        <v>5</v>
      </c>
      <c r="N56" s="38"/>
      <c r="O56" s="38"/>
      <c r="P56" s="38"/>
      <c r="Q56" s="38"/>
      <c r="R56" s="38"/>
      <c r="S56" s="38"/>
      <c r="T56" s="38"/>
      <c r="U56" s="38"/>
      <c r="V56" s="38">
        <v>3</v>
      </c>
      <c r="W56" s="38"/>
      <c r="X56" s="38"/>
      <c r="Y56" s="38"/>
    </row>
    <row r="57" spans="1:25" s="3" customFormat="1" ht="11.25">
      <c r="A57" s="32"/>
      <c r="B57" s="36"/>
      <c r="C57" s="32"/>
      <c r="D57" s="37" t="s">
        <v>92</v>
      </c>
      <c r="E57" s="38" t="s">
        <v>37</v>
      </c>
      <c r="F57" s="23">
        <v>6</v>
      </c>
      <c r="G57" s="35">
        <f t="shared" si="25"/>
        <v>108</v>
      </c>
      <c r="H57" s="35">
        <f t="shared" si="26"/>
        <v>108</v>
      </c>
      <c r="I57" s="38">
        <v>0</v>
      </c>
      <c r="J57" s="38">
        <v>108</v>
      </c>
      <c r="K57" s="35">
        <f t="shared" si="27"/>
        <v>0</v>
      </c>
      <c r="L57" s="56" t="s">
        <v>89</v>
      </c>
      <c r="M57" s="38">
        <v>5</v>
      </c>
      <c r="N57" s="38"/>
      <c r="O57" s="38"/>
      <c r="P57" s="38"/>
      <c r="Q57" s="38"/>
      <c r="R57" s="38"/>
      <c r="S57" s="38"/>
      <c r="T57" s="38"/>
      <c r="U57" s="38"/>
      <c r="V57" s="38"/>
      <c r="W57" s="38">
        <v>6</v>
      </c>
      <c r="X57" s="38"/>
      <c r="Y57" s="38"/>
    </row>
    <row r="58" spans="1:25" s="3" customFormat="1" ht="21.75" customHeight="1">
      <c r="A58" s="32"/>
      <c r="B58" s="36"/>
      <c r="C58" s="32"/>
      <c r="D58" s="42" t="s">
        <v>93</v>
      </c>
      <c r="E58" s="35" t="s">
        <v>94</v>
      </c>
      <c r="F58" s="43">
        <v>8</v>
      </c>
      <c r="G58" s="35">
        <f t="shared" si="25"/>
        <v>144</v>
      </c>
      <c r="H58" s="35">
        <f t="shared" si="26"/>
        <v>0</v>
      </c>
      <c r="I58" s="35"/>
      <c r="J58" s="59"/>
      <c r="K58" s="35">
        <f t="shared" si="27"/>
        <v>144</v>
      </c>
      <c r="L58" s="60" t="s">
        <v>33</v>
      </c>
      <c r="M58" s="35">
        <v>6</v>
      </c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>
        <v>16</v>
      </c>
    </row>
    <row r="59" spans="1:25" s="3" customFormat="1" ht="11.25">
      <c r="A59" s="32"/>
      <c r="B59" s="39"/>
      <c r="C59" s="32"/>
      <c r="D59" s="40" t="s">
        <v>51</v>
      </c>
      <c r="E59" s="41"/>
      <c r="F59" s="27">
        <f aca="true" t="shared" si="28" ref="F59:K59">SUM(F54:F58)</f>
        <v>19</v>
      </c>
      <c r="G59" s="27">
        <f t="shared" si="28"/>
        <v>342</v>
      </c>
      <c r="H59" s="27">
        <f t="shared" si="28"/>
        <v>198</v>
      </c>
      <c r="I59" s="27">
        <f t="shared" si="28"/>
        <v>0</v>
      </c>
      <c r="J59" s="27">
        <f t="shared" si="28"/>
        <v>198</v>
      </c>
      <c r="K59" s="27">
        <f t="shared" si="28"/>
        <v>144</v>
      </c>
      <c r="L59" s="27"/>
      <c r="M59" s="27"/>
      <c r="N59" s="27">
        <f aca="true" t="shared" si="29" ref="N59:Y59">SUM(N54:N58)</f>
        <v>0</v>
      </c>
      <c r="O59" s="27">
        <f t="shared" si="29"/>
        <v>0</v>
      </c>
      <c r="P59" s="27">
        <f t="shared" si="29"/>
        <v>0</v>
      </c>
      <c r="Q59" s="27">
        <f t="shared" si="29"/>
        <v>0</v>
      </c>
      <c r="R59" s="27">
        <f t="shared" si="29"/>
        <v>0</v>
      </c>
      <c r="S59" s="27">
        <f t="shared" si="29"/>
        <v>0</v>
      </c>
      <c r="T59" s="27">
        <f t="shared" si="29"/>
        <v>0</v>
      </c>
      <c r="U59" s="27">
        <f t="shared" si="29"/>
        <v>0</v>
      </c>
      <c r="V59" s="27">
        <f t="shared" si="29"/>
        <v>7</v>
      </c>
      <c r="W59" s="27">
        <f t="shared" si="29"/>
        <v>6</v>
      </c>
      <c r="X59" s="27">
        <f t="shared" si="29"/>
        <v>0</v>
      </c>
      <c r="Y59" s="27">
        <f t="shared" si="29"/>
        <v>16</v>
      </c>
    </row>
    <row r="60" spans="1:25" s="3" customFormat="1" ht="11.25" customHeight="1">
      <c r="A60" s="32"/>
      <c r="B60" s="44" t="s">
        <v>95</v>
      </c>
      <c r="C60" s="45"/>
      <c r="D60" s="46" t="s">
        <v>96</v>
      </c>
      <c r="E60" s="35" t="s">
        <v>28</v>
      </c>
      <c r="F60" s="43">
        <v>2</v>
      </c>
      <c r="G60" s="35">
        <f aca="true" t="shared" si="30" ref="G60:G62">F60*18</f>
        <v>36</v>
      </c>
      <c r="H60" s="35">
        <v>36</v>
      </c>
      <c r="I60" s="35"/>
      <c r="J60" s="35"/>
      <c r="K60" s="35"/>
      <c r="L60" s="60" t="s">
        <v>33</v>
      </c>
      <c r="M60" s="35"/>
      <c r="N60" s="35"/>
      <c r="O60" s="35"/>
      <c r="P60" s="35"/>
      <c r="Q60" s="35"/>
      <c r="R60" s="10"/>
      <c r="S60" s="35"/>
      <c r="T60" s="10" t="s">
        <v>43</v>
      </c>
      <c r="U60" s="35"/>
      <c r="V60" s="10" t="s">
        <v>43</v>
      </c>
      <c r="W60" s="35"/>
      <c r="X60" s="35"/>
      <c r="Y60" s="35"/>
    </row>
    <row r="61" spans="1:25" s="3" customFormat="1" ht="11.25">
      <c r="A61" s="32"/>
      <c r="B61" s="47"/>
      <c r="C61" s="45"/>
      <c r="D61" s="46" t="s">
        <v>97</v>
      </c>
      <c r="E61" s="35" t="s">
        <v>28</v>
      </c>
      <c r="F61" s="43">
        <v>2</v>
      </c>
      <c r="G61" s="35">
        <f t="shared" si="30"/>
        <v>36</v>
      </c>
      <c r="H61" s="35">
        <v>36</v>
      </c>
      <c r="I61" s="35"/>
      <c r="J61" s="35"/>
      <c r="K61" s="35"/>
      <c r="L61" s="60" t="s">
        <v>33</v>
      </c>
      <c r="M61" s="35"/>
      <c r="N61" s="35"/>
      <c r="O61" s="35"/>
      <c r="P61" s="35"/>
      <c r="Q61" s="35"/>
      <c r="R61" s="10"/>
      <c r="S61" s="35"/>
      <c r="T61" s="10" t="s">
        <v>43</v>
      </c>
      <c r="U61" s="35"/>
      <c r="V61" s="10" t="s">
        <v>43</v>
      </c>
      <c r="W61" s="35"/>
      <c r="X61" s="35"/>
      <c r="Y61" s="35"/>
    </row>
    <row r="62" spans="1:25" s="3" customFormat="1" ht="11.25">
      <c r="A62" s="32"/>
      <c r="B62" s="47"/>
      <c r="C62" s="45"/>
      <c r="D62" s="46" t="s">
        <v>98</v>
      </c>
      <c r="E62" s="35" t="s">
        <v>28</v>
      </c>
      <c r="F62" s="43">
        <v>2</v>
      </c>
      <c r="G62" s="35">
        <f t="shared" si="30"/>
        <v>36</v>
      </c>
      <c r="H62" s="35">
        <v>36</v>
      </c>
      <c r="I62" s="35"/>
      <c r="J62" s="35"/>
      <c r="K62" s="35"/>
      <c r="L62" s="60" t="s">
        <v>33</v>
      </c>
      <c r="M62" s="35"/>
      <c r="N62" s="35"/>
      <c r="O62" s="35"/>
      <c r="P62" s="35"/>
      <c r="Q62" s="35"/>
      <c r="R62" s="10"/>
      <c r="S62" s="35"/>
      <c r="T62" s="10" t="s">
        <v>43</v>
      </c>
      <c r="U62" s="35"/>
      <c r="V62" s="10" t="s">
        <v>43</v>
      </c>
      <c r="W62" s="35"/>
      <c r="X62" s="35"/>
      <c r="Y62" s="35"/>
    </row>
    <row r="63" spans="1:25" s="3" customFormat="1" ht="11.25">
      <c r="A63" s="32"/>
      <c r="B63" s="48"/>
      <c r="C63" s="45"/>
      <c r="D63" s="49" t="s">
        <v>51</v>
      </c>
      <c r="E63" s="41"/>
      <c r="F63" s="27">
        <f aca="true" t="shared" si="31" ref="F63:K63">SUM(F60:F62)</f>
        <v>6</v>
      </c>
      <c r="G63" s="27">
        <f t="shared" si="31"/>
        <v>108</v>
      </c>
      <c r="H63" s="27">
        <f t="shared" si="31"/>
        <v>108</v>
      </c>
      <c r="I63" s="27">
        <f t="shared" si="31"/>
        <v>0</v>
      </c>
      <c r="J63" s="27">
        <f t="shared" si="31"/>
        <v>0</v>
      </c>
      <c r="K63" s="27">
        <f t="shared" si="31"/>
        <v>0</v>
      </c>
      <c r="L63" s="27"/>
      <c r="M63" s="27"/>
      <c r="N63" s="27">
        <f aca="true" t="shared" si="32" ref="N63:Y63">SUM(N60:N62)</f>
        <v>0</v>
      </c>
      <c r="O63" s="27">
        <f t="shared" si="32"/>
        <v>0</v>
      </c>
      <c r="P63" s="27">
        <f t="shared" si="32"/>
        <v>0</v>
      </c>
      <c r="Q63" s="27">
        <f t="shared" si="32"/>
        <v>0</v>
      </c>
      <c r="R63" s="27">
        <f t="shared" si="32"/>
        <v>0</v>
      </c>
      <c r="S63" s="27">
        <f t="shared" si="32"/>
        <v>0</v>
      </c>
      <c r="T63" s="27">
        <f t="shared" si="32"/>
        <v>0</v>
      </c>
      <c r="U63" s="27">
        <f t="shared" si="32"/>
        <v>0</v>
      </c>
      <c r="V63" s="27">
        <f t="shared" si="32"/>
        <v>0</v>
      </c>
      <c r="W63" s="27">
        <f t="shared" si="32"/>
        <v>0</v>
      </c>
      <c r="X63" s="27">
        <f t="shared" si="32"/>
        <v>0</v>
      </c>
      <c r="Y63" s="27">
        <f t="shared" si="32"/>
        <v>0</v>
      </c>
    </row>
    <row r="64" spans="1:25" s="3" customFormat="1" ht="11.25">
      <c r="A64" s="49" t="s">
        <v>99</v>
      </c>
      <c r="B64" s="49"/>
      <c r="C64" s="49"/>
      <c r="D64" s="49"/>
      <c r="E64" s="49"/>
      <c r="F64" s="49">
        <f aca="true" t="shared" si="33" ref="F64:K64">F20+F25+F30+F42+F53+F59+F63</f>
        <v>120</v>
      </c>
      <c r="G64" s="49">
        <f t="shared" si="33"/>
        <v>2160</v>
      </c>
      <c r="H64" s="49">
        <f t="shared" si="33"/>
        <v>1810</v>
      </c>
      <c r="I64" s="49">
        <f t="shared" si="33"/>
        <v>980</v>
      </c>
      <c r="J64" s="49">
        <f t="shared" si="33"/>
        <v>722</v>
      </c>
      <c r="K64" s="49">
        <f t="shared" si="33"/>
        <v>350</v>
      </c>
      <c r="L64" s="61" t="s">
        <v>100</v>
      </c>
      <c r="M64" s="40"/>
      <c r="N64" s="49">
        <f aca="true" t="shared" si="34" ref="N64:Y64">N20+N25+N30+N42+N53+N59+N63</f>
        <v>24</v>
      </c>
      <c r="O64" s="49">
        <f t="shared" si="34"/>
        <v>5</v>
      </c>
      <c r="P64" s="49">
        <f t="shared" si="34"/>
        <v>24</v>
      </c>
      <c r="Q64" s="49">
        <f t="shared" si="34"/>
        <v>0</v>
      </c>
      <c r="R64" s="49">
        <f t="shared" si="34"/>
        <v>20</v>
      </c>
      <c r="S64" s="49">
        <f t="shared" si="34"/>
        <v>0</v>
      </c>
      <c r="T64" s="49">
        <f t="shared" si="34"/>
        <v>22</v>
      </c>
      <c r="U64" s="49">
        <f t="shared" si="34"/>
        <v>0</v>
      </c>
      <c r="V64" s="49">
        <f t="shared" si="34"/>
        <v>11</v>
      </c>
      <c r="W64" s="49">
        <f t="shared" si="34"/>
        <v>6</v>
      </c>
      <c r="X64" s="49">
        <f t="shared" si="34"/>
        <v>0</v>
      </c>
      <c r="Y64" s="49">
        <f t="shared" si="34"/>
        <v>16</v>
      </c>
    </row>
    <row r="65" spans="1:25" s="3" customFormat="1" ht="21">
      <c r="A65" s="10" t="s">
        <v>101</v>
      </c>
      <c r="B65" s="10"/>
      <c r="C65" s="10" t="s">
        <v>102</v>
      </c>
      <c r="D65" s="65" t="s">
        <v>103</v>
      </c>
      <c r="E65" s="66"/>
      <c r="F65" s="23"/>
      <c r="G65" s="22"/>
      <c r="H65" s="22"/>
      <c r="I65" s="22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s="3" customFormat="1" ht="11.25">
      <c r="A66" s="10"/>
      <c r="B66" s="10"/>
      <c r="C66" s="10" t="s">
        <v>104</v>
      </c>
      <c r="D66" s="65" t="s">
        <v>105</v>
      </c>
      <c r="E66" s="66"/>
      <c r="F66" s="23"/>
      <c r="G66" s="22"/>
      <c r="H66" s="22"/>
      <c r="I66" s="22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s="3" customFormat="1" ht="11.25">
      <c r="A67" s="10"/>
      <c r="B67" s="10"/>
      <c r="C67" s="67" t="s">
        <v>106</v>
      </c>
      <c r="D67" s="68"/>
      <c r="E67" s="66"/>
      <c r="F67" s="23"/>
      <c r="G67" s="22"/>
      <c r="H67" s="22"/>
      <c r="I67" s="22"/>
      <c r="J67" s="15"/>
      <c r="K67" s="15"/>
      <c r="L67" s="15"/>
      <c r="M67" s="38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s="3" customFormat="1" ht="11.25">
      <c r="A68" s="10"/>
      <c r="B68" s="10"/>
      <c r="C68" s="10" t="s">
        <v>107</v>
      </c>
      <c r="D68" s="34" t="s">
        <v>108</v>
      </c>
      <c r="E68" s="66"/>
      <c r="F68" s="23"/>
      <c r="G68" s="22"/>
      <c r="H68" s="22"/>
      <c r="I68" s="22"/>
      <c r="J68" s="15"/>
      <c r="K68" s="15"/>
      <c r="L68" s="15"/>
      <c r="M68" s="38"/>
      <c r="N68" s="15"/>
      <c r="O68" s="15"/>
      <c r="P68" s="15"/>
      <c r="Q68" s="15"/>
      <c r="R68" s="15"/>
      <c r="S68" s="15"/>
      <c r="U68" s="15"/>
      <c r="W68" s="15"/>
      <c r="X68" s="15"/>
      <c r="Y68" s="15"/>
    </row>
    <row r="69" spans="1:25" s="3" customFormat="1" ht="11.25">
      <c r="A69" s="10"/>
      <c r="B69" s="10"/>
      <c r="C69" s="10"/>
      <c r="D69" s="34" t="s">
        <v>109</v>
      </c>
      <c r="E69" s="66"/>
      <c r="F69" s="23"/>
      <c r="G69" s="22"/>
      <c r="H69" s="22"/>
      <c r="I69" s="22"/>
      <c r="J69" s="15"/>
      <c r="K69" s="15"/>
      <c r="L69" s="15"/>
      <c r="M69" s="38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s="3" customFormat="1" ht="11.25">
      <c r="A70" s="10"/>
      <c r="B70" s="10"/>
      <c r="C70" s="10"/>
      <c r="D70" s="34" t="s">
        <v>110</v>
      </c>
      <c r="E70" s="66"/>
      <c r="F70" s="23"/>
      <c r="G70" s="22"/>
      <c r="H70" s="22"/>
      <c r="I70" s="22"/>
      <c r="J70" s="15"/>
      <c r="K70" s="15"/>
      <c r="L70" s="15"/>
      <c r="M70" s="38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s="3" customFormat="1" ht="11.25">
      <c r="A71" s="10"/>
      <c r="B71" s="10"/>
      <c r="C71" s="10"/>
      <c r="D71" s="34" t="s">
        <v>111</v>
      </c>
      <c r="E71" s="66"/>
      <c r="F71" s="23"/>
      <c r="G71" s="22"/>
      <c r="H71" s="22"/>
      <c r="I71" s="22"/>
      <c r="J71" s="15"/>
      <c r="K71" s="15"/>
      <c r="L71" s="15"/>
      <c r="M71" s="38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s="3" customFormat="1" ht="11.25">
      <c r="A72" s="10"/>
      <c r="B72" s="10"/>
      <c r="C72" s="10"/>
      <c r="D72" s="66"/>
      <c r="E72" s="66"/>
      <c r="F72" s="23"/>
      <c r="G72" s="22"/>
      <c r="H72" s="22"/>
      <c r="I72" s="22"/>
      <c r="J72" s="15"/>
      <c r="K72" s="15"/>
      <c r="L72" s="15"/>
      <c r="M72" s="38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s="3" customFormat="1" ht="11.25">
      <c r="A73" s="10"/>
      <c r="B73" s="10"/>
      <c r="C73" s="10"/>
      <c r="D73" s="66"/>
      <c r="E73" s="66"/>
      <c r="F73" s="23"/>
      <c r="G73" s="22"/>
      <c r="H73" s="22"/>
      <c r="I73" s="22"/>
      <c r="J73" s="15"/>
      <c r="K73" s="15"/>
      <c r="L73" s="15"/>
      <c r="M73" s="38"/>
      <c r="N73" s="15"/>
      <c r="O73" s="15"/>
      <c r="P73" s="15"/>
      <c r="Q73" s="15"/>
      <c r="R73" s="64"/>
      <c r="S73" s="15"/>
      <c r="T73" s="15"/>
      <c r="U73" s="15"/>
      <c r="V73" s="15"/>
      <c r="W73" s="15"/>
      <c r="X73" s="15"/>
      <c r="Y73" s="15"/>
    </row>
    <row r="74" spans="1:25" s="4" customFormat="1" ht="21.75" customHeight="1">
      <c r="A74" s="69"/>
      <c r="B74" s="69"/>
      <c r="C74" s="69"/>
      <c r="D74" s="70"/>
      <c r="E74" s="70"/>
      <c r="F74" s="71"/>
      <c r="G74" s="72"/>
      <c r="H74" s="72"/>
      <c r="I74" s="72"/>
      <c r="J74" s="69"/>
      <c r="K74" s="69"/>
      <c r="L74" s="69"/>
      <c r="M74" s="73"/>
      <c r="N74" s="69"/>
      <c r="O74" s="69"/>
      <c r="P74" s="69"/>
      <c r="Q74" s="69"/>
      <c r="R74" s="74"/>
      <c r="S74" s="74"/>
      <c r="T74" s="74"/>
      <c r="U74" s="69"/>
      <c r="V74" s="69"/>
      <c r="W74" s="69"/>
      <c r="X74" s="75"/>
      <c r="Y74" s="75"/>
    </row>
    <row r="75" spans="1:255" s="5" customFormat="1" ht="14.25">
      <c r="A75" s="6"/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</row>
    <row r="76" spans="1:255" s="5" customFormat="1" ht="14.25">
      <c r="A76" s="6"/>
      <c r="B76" s="6"/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</row>
  </sheetData>
  <sheetProtection password="EF43" sheet="1" objects="1" scenarios="1" selectLockedCells="1"/>
  <protectedRanges>
    <protectedRange sqref="D74:Y74 E67:O73 X67:Y73 D65:O66 Q65:Y66 A65:C74" name="考证"/>
    <protectedRange sqref="B60:E62 W60:Y62 S60:S62 U60:U62 I60:Q62" name="创新技术技能课程"/>
    <protectedRange sqref="D39:E41 I31:M31 S31:Y37 I38:Y41 D38 I32:J37 L32:M37 K32:K41" name="基本技术技能课程"/>
    <protectedRange sqref="D50:E52 I43:Q43 W43:Y49 L50:Y52 I44:K52 L44:Q49" name="专业技术技能课程"/>
    <protectedRange sqref="E54:E57 D58:E58 I54:S54 U54:Y57 L58:Y58 I55:K58 L55:S57" name="综合技术技能课程"/>
    <protectedRange sqref="A64:E64" name="合计"/>
    <protectedRange sqref="A1 D2:Y5 D19 N26:N29 P26:P29 R26:R29 T26:T29 V26:V29 M14:O16 M13 O13 P14:P15 Q14:Y19 Q13 S13 U13 W13:Y13 N21:N24 P21:P24 R21:R24 T21:T24 V21:V24 A2:C30 M8:Y9 M6 O6:Y6 M7:O7 Q7:Y7 M18:O19 M17 O17:P17 P19 M12:Y12 M10:M11 O10:Y11" name="公共模块"/>
    <protectedRange sqref="D31:D37" name="专业通用课程"/>
    <protectedRange sqref="N31:R37" name="专业通用课程_1"/>
    <protectedRange sqref="D49 D43:D46" name="专业核心课程"/>
    <protectedRange sqref="R43:V46 R48:V49" name="专业核心课程_1"/>
    <protectedRange sqref="D54:D57" name="技术技能训练模块"/>
    <protectedRange sqref="T54:T57" name="技术技能训练模块_1"/>
    <protectedRange sqref="D67:D73" name="考证_1"/>
    <protectedRange sqref="P73:Q73 S73:W73 Q67:W67 P68:W72" name="考证_2"/>
    <protectedRange sqref="R68" name="考证_1_1"/>
    <protectedRange sqref="P67" name="考证_2_1"/>
    <protectedRange sqref="P67" name="考证_1_1_1"/>
    <protectedRange sqref="P65 R60:R62" name="考证_2_1_1"/>
    <protectedRange sqref="P65 R60:R62" name="考证_1_1_1_1"/>
    <protectedRange sqref="P66 V60:V62 T60:T62" name="考证_2_1_2"/>
    <protectedRange sqref="P66 V60:V62 T60:T62" name="考证_1_1_1_2"/>
  </protectedRanges>
  <mergeCells count="36">
    <mergeCell ref="A1:Y1"/>
    <mergeCell ref="I2:K2"/>
    <mergeCell ref="I3:J3"/>
    <mergeCell ref="L5:M5"/>
    <mergeCell ref="A64:E64"/>
    <mergeCell ref="L64:M64"/>
    <mergeCell ref="C67:D67"/>
    <mergeCell ref="A2:A5"/>
    <mergeCell ref="A6:A30"/>
    <mergeCell ref="A31:A63"/>
    <mergeCell ref="B2:B5"/>
    <mergeCell ref="B6:B20"/>
    <mergeCell ref="B21:B25"/>
    <mergeCell ref="B26:B30"/>
    <mergeCell ref="B31:B42"/>
    <mergeCell ref="B43:B53"/>
    <mergeCell ref="B54:B59"/>
    <mergeCell ref="B60:B63"/>
    <mergeCell ref="C2:C5"/>
    <mergeCell ref="D2:D5"/>
    <mergeCell ref="E2:E5"/>
    <mergeCell ref="F2:F5"/>
    <mergeCell ref="G2:G5"/>
    <mergeCell ref="H2:H5"/>
    <mergeCell ref="I4:I5"/>
    <mergeCell ref="J4:J5"/>
    <mergeCell ref="K3:K5"/>
    <mergeCell ref="L2:L4"/>
    <mergeCell ref="M2:M4"/>
    <mergeCell ref="N2:O3"/>
    <mergeCell ref="P2:Q3"/>
    <mergeCell ref="R2:S3"/>
    <mergeCell ref="T2:U3"/>
    <mergeCell ref="V2:W3"/>
    <mergeCell ref="X2:Y3"/>
    <mergeCell ref="A65:B73"/>
  </mergeCells>
  <printOptions/>
  <pageMargins left="0.75" right="0.75" top="1" bottom="1" header="0.51" footer="0.51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Hedy User</cp:lastModifiedBy>
  <dcterms:created xsi:type="dcterms:W3CDTF">2014-10-17T06:32:29Z</dcterms:created>
  <dcterms:modified xsi:type="dcterms:W3CDTF">2016-11-13T06:59:42Z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